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'DC21'!$A$1:$K$34</definedName>
    <definedName name="_xlnm.Print_Area" localSheetId="14">'DC22'!$A$1:$K$34</definedName>
    <definedName name="_xlnm.Print_Area" localSheetId="18">'DC23'!$A$1:$K$34</definedName>
    <definedName name="_xlnm.Print_Area" localSheetId="23">'DC24'!$A$1:$K$34</definedName>
    <definedName name="_xlnm.Print_Area" localSheetId="27">'DC25'!$A$1:$K$34</definedName>
    <definedName name="_xlnm.Print_Area" localSheetId="33">'DC26'!$A$1:$K$34</definedName>
    <definedName name="_xlnm.Print_Area" localSheetId="38">'DC27'!$A$1:$K$34</definedName>
    <definedName name="_xlnm.Print_Area" localSheetId="44">'DC28'!$A$1:$K$34</definedName>
    <definedName name="_xlnm.Print_Area" localSheetId="49">'DC29'!$A$1:$K$34</definedName>
    <definedName name="_xlnm.Print_Area" localSheetId="54">'DC43'!$A$1:$K$34</definedName>
    <definedName name="_xlnm.Print_Area" localSheetId="1">'ETH'!$A$1:$K$34</definedName>
    <definedName name="_xlnm.Print_Area" localSheetId="2">'KZN212'!$A$1:$K$34</definedName>
    <definedName name="_xlnm.Print_Area" localSheetId="3">'KZN213'!$A$1:$K$34</definedName>
    <definedName name="_xlnm.Print_Area" localSheetId="4">'KZN214'!$A$1:$K$34</definedName>
    <definedName name="_xlnm.Print_Area" localSheetId="5">'KZN216'!$A$1:$K$34</definedName>
    <definedName name="_xlnm.Print_Area" localSheetId="7">'KZN221'!$A$1:$K$34</definedName>
    <definedName name="_xlnm.Print_Area" localSheetId="8">'KZN222'!$A$1:$K$34</definedName>
    <definedName name="_xlnm.Print_Area" localSheetId="9">'KZN223'!$A$1:$K$34</definedName>
    <definedName name="_xlnm.Print_Area" localSheetId="10">'KZN224'!$A$1:$K$34</definedName>
    <definedName name="_xlnm.Print_Area" localSheetId="11">'KZN225'!$A$1:$K$34</definedName>
    <definedName name="_xlnm.Print_Area" localSheetId="12">'KZN226'!$A$1:$K$34</definedName>
    <definedName name="_xlnm.Print_Area" localSheetId="13">'KZN227'!$A$1:$K$34</definedName>
    <definedName name="_xlnm.Print_Area" localSheetId="15">'KZN235'!$A$1:$K$34</definedName>
    <definedName name="_xlnm.Print_Area" localSheetId="16">'KZN237'!$A$1:$K$34</definedName>
    <definedName name="_xlnm.Print_Area" localSheetId="17">'KZN238'!$A$1:$K$34</definedName>
    <definedName name="_xlnm.Print_Area" localSheetId="19">'KZN241'!$A$1:$K$34</definedName>
    <definedName name="_xlnm.Print_Area" localSheetId="20">'KZN242'!$A$1:$K$34</definedName>
    <definedName name="_xlnm.Print_Area" localSheetId="21">'KZN244'!$A$1:$K$34</definedName>
    <definedName name="_xlnm.Print_Area" localSheetId="22">'KZN245'!$A$1:$K$34</definedName>
    <definedName name="_xlnm.Print_Area" localSheetId="24">'KZN252'!$A$1:$K$34</definedName>
    <definedName name="_xlnm.Print_Area" localSheetId="25">'KZN253'!$A$1:$K$34</definedName>
    <definedName name="_xlnm.Print_Area" localSheetId="26">'KZN254'!$A$1:$K$34</definedName>
    <definedName name="_xlnm.Print_Area" localSheetId="28">'KZN261'!$A$1:$K$34</definedName>
    <definedName name="_xlnm.Print_Area" localSheetId="29">'KZN262'!$A$1:$K$34</definedName>
    <definedName name="_xlnm.Print_Area" localSheetId="30">'KZN263'!$A$1:$K$34</definedName>
    <definedName name="_xlnm.Print_Area" localSheetId="31">'KZN265'!$A$1:$K$34</definedName>
    <definedName name="_xlnm.Print_Area" localSheetId="32">'KZN266'!$A$1:$K$34</definedName>
    <definedName name="_xlnm.Print_Area" localSheetId="34">'KZN271'!$A$1:$K$34</definedName>
    <definedName name="_xlnm.Print_Area" localSheetId="35">'KZN272'!$A$1:$K$34</definedName>
    <definedName name="_xlnm.Print_Area" localSheetId="36">'KZN275'!$A$1:$K$34</definedName>
    <definedName name="_xlnm.Print_Area" localSheetId="37">'KZN276'!$A$1:$K$34</definedName>
    <definedName name="_xlnm.Print_Area" localSheetId="39">'KZN281'!$A$1:$K$34</definedName>
    <definedName name="_xlnm.Print_Area" localSheetId="40">'KZN282'!$A$1:$K$34</definedName>
    <definedName name="_xlnm.Print_Area" localSheetId="41">'KZN284'!$A$1:$K$34</definedName>
    <definedName name="_xlnm.Print_Area" localSheetId="42">'KZN285'!$A$1:$K$34</definedName>
    <definedName name="_xlnm.Print_Area" localSheetId="43">'KZN286'!$A$1:$K$34</definedName>
    <definedName name="_xlnm.Print_Area" localSheetId="45">'KZN291'!$A$1:$K$34</definedName>
    <definedName name="_xlnm.Print_Area" localSheetId="46">'KZN292'!$A$1:$K$34</definedName>
    <definedName name="_xlnm.Print_Area" localSheetId="47">'KZN293'!$A$1:$K$34</definedName>
    <definedName name="_xlnm.Print_Area" localSheetId="48">'KZN294'!$A$1:$K$34</definedName>
    <definedName name="_xlnm.Print_Area" localSheetId="50">'KZN433'!$A$1:$K$34</definedName>
    <definedName name="_xlnm.Print_Area" localSheetId="51">'KZN434'!$A$1:$K$34</definedName>
    <definedName name="_xlnm.Print_Area" localSheetId="52">'KZN435'!$A$1:$K$34</definedName>
    <definedName name="_xlnm.Print_Area" localSheetId="53">'KZN436'!$A$1:$K$34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<sst xmlns="http://schemas.openxmlformats.org/spreadsheetml/2006/main" count="4345" uniqueCount="97">
  <si>
    <t/>
  </si>
  <si>
    <t/>
  </si>
  <si>
    <t>Kwazulu-Natal: eThekwini (ETH)</t>
  </si>
  <si>
    <t>STATEMENT OF CAPITAL AND OPERATING EXPENDITURE</t>
  </si>
  <si>
    <t>Growth in municipal budgets compared to S71 Preliminary Outcome for 2020/21</t>
  </si>
  <si>
    <t>2020/21</t>
  </si>
  <si>
    <t>2021/22</t>
  </si>
  <si>
    <t>2022/23</t>
  </si>
  <si>
    <t>2023/24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</si>
  <si>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</si>
  <si>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</si>
  <si>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</si>
  <si>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</si>
  <si>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</si>
  <si>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</si>
  <si>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2020/21- 2021/22</t>
  </si>
  <si>
    <t>2020/21- 2023/24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</si>
  <si>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</si>
  <si>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</si>
  <si>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</si>
  <si>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</si>
  <si>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</si>
  <si>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</si>
  <si>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</si>
  <si>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</si>
  <si>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</si>
  <si>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</si>
  <si>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</si>
  <si>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</si>
  <si>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</si>
  <si>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</si>
  <si>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</si>
  <si>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</si>
  <si>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</si>
  <si>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</si>
  <si>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</si>
  <si>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</si>
  <si>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</si>
  <si>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</si>
  <si>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</si>
  <si>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</si>
  <si>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</si>
  <si>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 and Adopted Budget Estimates,  Preliminary Outcome = Actuals</t>
  </si>
  <si>
    <t>Kwazulu-Natal: Umdoni (KZN212)</t>
  </si>
  <si>
    <t>Kwazulu-Natal: Umzumbe (KZN213)</t>
  </si>
  <si>
    <t>Kwazulu-Natal: uMuziwabantu (KZN214)</t>
  </si>
  <si>
    <t>Kwazulu-Natal: Ray Nkonyeni (KZN216)</t>
  </si>
  <si>
    <t>Kwazulu-Natal: Ugu (DC21)</t>
  </si>
  <si>
    <t>Kwazulu-Natal: uMshwathi (KZN221)</t>
  </si>
  <si>
    <t>Kwazulu-Natal: uMngeni (KZN222)</t>
  </si>
  <si>
    <t>Kwazulu-Natal: Mpofana (KZN223)</t>
  </si>
  <si>
    <t>Kwazulu-Natal: Impendle (KZN224)</t>
  </si>
  <si>
    <t>Kwazulu-Natal: Msunduzi (KZN225)</t>
  </si>
  <si>
    <t>Kwazulu-Natal: Mkhambathini (KZN226)</t>
  </si>
  <si>
    <t>Kwazulu-Natal: Richmond (KZN227)</t>
  </si>
  <si>
    <t>Kwazulu-Natal: uMgungundlovu (DC22)</t>
  </si>
  <si>
    <t>Kwazulu-Natal: Okhahlamba (KZN235)</t>
  </si>
  <si>
    <t>Kwazulu-Natal: Inkosi Langalibalele (KZN237)</t>
  </si>
  <si>
    <t>Kwazulu-Natal: Alfred Duma (KZN238)</t>
  </si>
  <si>
    <t>Kwazulu-Natal: Uthukela (DC23)</t>
  </si>
  <si>
    <t>Kwazulu-Natal: Endumeni (KZN241)</t>
  </si>
  <si>
    <t>Kwazulu-Natal: Nquthu (KZN242)</t>
  </si>
  <si>
    <t>Kwazulu-Natal: Msinga (KZN244)</t>
  </si>
  <si>
    <t>Kwazulu-Natal: Umvoti (KZN245)</t>
  </si>
  <si>
    <t>Kwazulu-Natal: Umzinyathi (DC24)</t>
  </si>
  <si>
    <t>Kwazulu-Natal: Newcastle (KZN252)</t>
  </si>
  <si>
    <t>Kwazulu-Natal: Emadlangeni (KZN253)</t>
  </si>
  <si>
    <t>Kwazulu-Natal: Dannhauser (KZN254)</t>
  </si>
  <si>
    <t>Kwazulu-Natal: Amajuba (DC25)</t>
  </si>
  <si>
    <t>Kwazulu-Natal: eDumbe (KZN261)</t>
  </si>
  <si>
    <t>Kwazulu-Natal: uPhongolo (KZN262)</t>
  </si>
  <si>
    <t>Kwazulu-Natal: Abaqulusi (KZN263)</t>
  </si>
  <si>
    <t>Kwazulu-Natal: Nongoma (KZN265)</t>
  </si>
  <si>
    <t>Kwazulu-Natal: Ulundi (KZN266)</t>
  </si>
  <si>
    <t>Kwazulu-Natal: Zululand (DC26)</t>
  </si>
  <si>
    <t>Kwazulu-Natal: Umhlabuyalingana (KZN271)</t>
  </si>
  <si>
    <t>Kwazulu-Natal: Jozini (KZN272)</t>
  </si>
  <si>
    <t>Kwazulu-Natal: Mtubatuba (KZN275)</t>
  </si>
  <si>
    <t>Kwazulu-Natal: Hlabisa Big Five (KZN276)</t>
  </si>
  <si>
    <t>Kwazulu-Natal: Umkhanyakude (DC27)</t>
  </si>
  <si>
    <t>Kwazulu-Natal: Mfolozi (KZN281)</t>
  </si>
  <si>
    <t>Kwazulu-Natal: uMhlathuze (KZN282)</t>
  </si>
  <si>
    <t>Kwazulu-Natal: uMlalazi (KZN284)</t>
  </si>
  <si>
    <t>Kwazulu-Natal: Mthonjaneni (KZN285)</t>
  </si>
  <si>
    <t>Kwazulu-Natal: Nkandla (KZN286)</t>
  </si>
  <si>
    <t>Kwazulu-Natal: King Cetshwayo (DC28)</t>
  </si>
  <si>
    <t>Kwazulu-Natal: Mandeni (KZN291)</t>
  </si>
  <si>
    <t>Kwazulu-Natal: KwaDukuza (KZN292)</t>
  </si>
  <si>
    <t>Kwazulu-Natal: Ndwedwe (KZN293)</t>
  </si>
  <si>
    <t>Kwazulu-Natal: Maphumulo (KZN294)</t>
  </si>
  <si>
    <t>Kwazulu-Natal: iLembe (DC29)</t>
  </si>
  <si>
    <t>Kwazulu-Natal: Greater Kokstad (KZN433)</t>
  </si>
  <si>
    <t>Kwazulu-Natal: Ubuhlebezwe (KZN434)</t>
  </si>
  <si>
    <t>Kwazulu-Natal: Umzimkhulu (KZN435)</t>
  </si>
  <si>
    <t>Kwazulu-Natal: Dr Nkosazana Dlamini Zuma (KZN436)</t>
  </si>
  <si>
    <t>Kwazulu-Natal: Harry Gwala (DC43)</t>
  </si>
  <si>
    <t>CONSOLIDATION FOR KWAZULU-NATAL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</si>
</sst>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0.0%;_(* &quot;–&quot;_)"/>
    <numFmt numFmtId="166" formatCode="0.0\%;\(0.0\%\);_(* &quot;–&quot;_)"/>
    <numFmt numFmtId="167" formatCode="_(* #,##0,_);_(* \(#,##0,\);_(* &quot;- &quot;?_);_(@_)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hair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32" borderId="7" applyNumberFormat="0" applyFont="0" applyAlignment="0" applyProtection="0"/>
    <xf numFmtId="0" fontId="43" fillId="27" borderId="8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65" fontId="9" fillId="0" borderId="18" xfId="0" applyNumberFormat="1" applyFont="1" applyBorder="1" applyAlignment="1" applyProtection="1">
      <alignment horizontal="center" vertical="center" wrapText="1"/>
      <protection/>
    </xf>
    <xf numFmtId="165" fontId="9" fillId="0" borderId="19" xfId="0" applyNumberFormat="1" applyFont="1" applyBorder="1" applyAlignment="1" applyProtection="1">
      <alignment horizontal="center" vertical="center" wrapText="1"/>
      <protection/>
    </xf>
    <xf numFmtId="165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164" fontId="5" fillId="0" borderId="17" xfId="0" applyNumberFormat="1" applyFont="1" applyBorder="1" applyAlignment="1" applyProtection="1">
      <alignment horizontal="left" vertical="center" indent="1"/>
      <protection/>
    </xf>
    <xf numFmtId="166" fontId="10" fillId="0" borderId="0" xfId="57" applyNumberFormat="1" applyFont="1" applyFill="1" applyBorder="1" applyAlignment="1" applyProtection="1">
      <alignment horizontal="center" vertical="center"/>
      <protection/>
    </xf>
    <xf numFmtId="166" fontId="10" fillId="0" borderId="10" xfId="57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66" fontId="8" fillId="0" borderId="23" xfId="57" applyNumberFormat="1" applyFont="1" applyFill="1" applyBorder="1" applyAlignment="1" applyProtection="1">
      <alignment horizontal="center" vertical="center"/>
      <protection/>
    </xf>
    <xf numFmtId="166" fontId="8" fillId="0" borderId="24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164" fontId="8" fillId="0" borderId="11" xfId="0" applyNumberFormat="1" applyFont="1" applyBorder="1" applyAlignment="1" applyProtection="1">
      <alignment horizontal="left" vertical="center" wrapText="1"/>
      <protection/>
    </xf>
    <xf numFmtId="166" fontId="8" fillId="0" borderId="12" xfId="57" applyNumberFormat="1" applyFont="1" applyFill="1" applyBorder="1" applyAlignment="1" applyProtection="1">
      <alignment horizontal="center" vertical="center"/>
      <protection/>
    </xf>
    <xf numFmtId="166" fontId="8" fillId="0" borderId="25" xfId="57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66" fontId="10" fillId="0" borderId="16" xfId="57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66" fontId="8" fillId="0" borderId="27" xfId="57" applyNumberFormat="1" applyFont="1" applyFill="1" applyBorder="1" applyAlignment="1" applyProtection="1">
      <alignment horizontal="center" vertical="center"/>
      <protection/>
    </xf>
    <xf numFmtId="166" fontId="8" fillId="0" borderId="28" xfId="57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67" fontId="5" fillId="0" borderId="16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29" xfId="0" applyNumberFormat="1" applyFont="1" applyFill="1" applyBorder="1" applyAlignment="1" applyProtection="1">
      <alignment horizontal="right" vertical="center"/>
      <protection/>
    </xf>
    <xf numFmtId="167" fontId="6" fillId="0" borderId="30" xfId="0" applyNumberFormat="1" applyFont="1" applyFill="1" applyBorder="1" applyAlignment="1" applyProtection="1">
      <alignment horizontal="right" vertical="center"/>
      <protection/>
    </xf>
    <xf numFmtId="167" fontId="6" fillId="0" borderId="23" xfId="0" applyNumberFormat="1" applyFont="1" applyFill="1" applyBorder="1" applyAlignment="1" applyProtection="1">
      <alignment horizontal="right" vertical="center"/>
      <protection/>
    </xf>
    <xf numFmtId="167" fontId="6" fillId="0" borderId="31" xfId="0" applyNumberFormat="1" applyFont="1" applyFill="1" applyBorder="1" applyAlignment="1" applyProtection="1">
      <alignment horizontal="right" vertical="center"/>
      <protection/>
    </xf>
    <xf numFmtId="167" fontId="6" fillId="0" borderId="16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29" xfId="0" applyNumberFormat="1" applyFont="1" applyFill="1" applyBorder="1" applyAlignment="1" applyProtection="1">
      <alignment horizontal="right" vertical="center"/>
      <protection/>
    </xf>
    <xf numFmtId="167" fontId="8" fillId="0" borderId="16" xfId="0" applyNumberFormat="1" applyFont="1" applyFill="1" applyBorder="1" applyAlignment="1" applyProtection="1">
      <alignment horizontal="right" vertical="center"/>
      <protection/>
    </xf>
    <xf numFmtId="167" fontId="8" fillId="0" borderId="12" xfId="0" applyNumberFormat="1" applyFont="1" applyFill="1" applyBorder="1" applyAlignment="1" applyProtection="1">
      <alignment horizontal="right" vertical="center"/>
      <protection/>
    </xf>
    <xf numFmtId="167" fontId="8" fillId="0" borderId="13" xfId="0" applyNumberFormat="1" applyFont="1" applyFill="1" applyBorder="1" applyAlignment="1" applyProtection="1">
      <alignment horizontal="right" vertical="center"/>
      <protection/>
    </xf>
    <xf numFmtId="167" fontId="8" fillId="0" borderId="32" xfId="0" applyNumberFormat="1" applyFont="1" applyFill="1" applyBorder="1" applyAlignment="1" applyProtection="1">
      <alignment horizontal="right" vertical="center"/>
      <protection/>
    </xf>
    <xf numFmtId="167" fontId="9" fillId="0" borderId="12" xfId="0" applyNumberFormat="1" applyFont="1" applyBorder="1" applyAlignment="1" applyProtection="1">
      <alignment horizontal="center" vertical="center" wrapText="1"/>
      <protection/>
    </xf>
    <xf numFmtId="167" fontId="9" fillId="0" borderId="13" xfId="0" applyNumberFormat="1" applyFont="1" applyBorder="1" applyAlignment="1" applyProtection="1">
      <alignment horizontal="center" vertical="center" wrapText="1"/>
      <protection/>
    </xf>
    <xf numFmtId="167" fontId="9" fillId="0" borderId="32" xfId="0" applyNumberFormat="1" applyFont="1" applyBorder="1" applyAlignment="1" applyProtection="1">
      <alignment horizontal="center" vertical="center" wrapText="1"/>
      <protection/>
    </xf>
    <xf numFmtId="167" fontId="6" fillId="0" borderId="33" xfId="0" applyNumberFormat="1" applyFont="1" applyFill="1" applyBorder="1" applyAlignment="1" applyProtection="1">
      <alignment horizontal="right" vertical="center"/>
      <protection/>
    </xf>
    <xf numFmtId="167" fontId="6" fillId="0" borderId="27" xfId="0" applyNumberFormat="1" applyFont="1" applyFill="1" applyBorder="1" applyAlignment="1" applyProtection="1">
      <alignment horizontal="right" vertical="center"/>
      <protection/>
    </xf>
    <xf numFmtId="167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164" fontId="6" fillId="0" borderId="37" xfId="0" applyNumberFormat="1" applyFont="1" applyFill="1" applyBorder="1" applyAlignment="1" applyProtection="1" quotePrefix="1">
      <alignment horizontal="center" vertical="top"/>
      <protection/>
    </xf>
    <xf numFmtId="164" fontId="6" fillId="0" borderId="38" xfId="0" applyNumberFormat="1" applyFont="1" applyFill="1" applyBorder="1" applyAlignment="1" applyProtection="1" quotePrefix="1">
      <alignment horizontal="center" vertical="top"/>
      <protection/>
    </xf>
    <xf numFmtId="164" fontId="6" fillId="0" borderId="39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2" sqref="B2:K2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72" t="s">
        <v>96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14453309164</v>
      </c>
      <c r="D8" s="42">
        <v>14426274991</v>
      </c>
      <c r="E8" s="42">
        <v>16821117429</v>
      </c>
      <c r="F8" s="42">
        <v>15571534323</v>
      </c>
      <c r="G8" s="43">
        <v>16338630163</v>
      </c>
      <c r="H8" s="44">
        <v>17151763139</v>
      </c>
      <c r="I8" s="21">
        <f>IF(($E8=0),0,((($F8/$E8)-1)*100))</f>
        <v>-7.4286569324204965</v>
      </c>
      <c r="J8" s="22">
        <f>IF(($E8=0),0,(((($H8/$E8)^(1/3))-1)*100))</f>
        <v>0.6509726223191681</v>
      </c>
      <c r="K8" s="2"/>
    </row>
    <row r="9" spans="1:11" ht="12.75">
      <c r="A9" s="4" t="s">
        <v>17</v>
      </c>
      <c r="B9" s="20" t="s">
        <v>20</v>
      </c>
      <c r="C9" s="42">
        <v>33609992077</v>
      </c>
      <c r="D9" s="42">
        <v>33647291647</v>
      </c>
      <c r="E9" s="42">
        <v>38941319650</v>
      </c>
      <c r="F9" s="42">
        <v>36883578392</v>
      </c>
      <c r="G9" s="43">
        <v>40199068981</v>
      </c>
      <c r="H9" s="44">
        <v>42143805991</v>
      </c>
      <c r="I9" s="21">
        <f>IF(($E9=0),0,((($F9/$E9)-1)*100))</f>
        <v>-5.284210387564514</v>
      </c>
      <c r="J9" s="22">
        <f>IF(($E9=0),0,(((($H9/$E9)^(1/3))-1)*100))</f>
        <v>2.6694013472347233</v>
      </c>
      <c r="K9" s="2"/>
    </row>
    <row r="10" spans="1:11" ht="12.75">
      <c r="A10" s="4" t="s">
        <v>17</v>
      </c>
      <c r="B10" s="20" t="s">
        <v>21</v>
      </c>
      <c r="C10" s="42">
        <v>24059183243</v>
      </c>
      <c r="D10" s="42">
        <v>25826129217</v>
      </c>
      <c r="E10" s="42">
        <v>26626571111</v>
      </c>
      <c r="F10" s="42">
        <v>24830849980</v>
      </c>
      <c r="G10" s="43">
        <v>26635833033</v>
      </c>
      <c r="H10" s="44">
        <v>25775198619</v>
      </c>
      <c r="I10" s="21">
        <f aca="true" t="shared" si="0" ref="I10:I33">IF(($E10=0),0,((($F10/$E10)-1)*100))</f>
        <v>-6.74409454944106</v>
      </c>
      <c r="J10" s="22">
        <f aca="true" t="shared" si="1" ref="J10:J33">IF(($E10=0),0,(((($H10/$E10)^(1/3))-1)*100))</f>
        <v>-1.0773840390924438</v>
      </c>
      <c r="K10" s="2"/>
    </row>
    <row r="11" spans="1:11" ht="12.75">
      <c r="A11" s="8" t="s">
        <v>17</v>
      </c>
      <c r="B11" s="23" t="s">
        <v>22</v>
      </c>
      <c r="C11" s="45">
        <v>72122484484</v>
      </c>
      <c r="D11" s="45">
        <v>73899695855</v>
      </c>
      <c r="E11" s="45">
        <v>82389008190</v>
      </c>
      <c r="F11" s="45">
        <v>77285962695</v>
      </c>
      <c r="G11" s="46">
        <v>83173532177</v>
      </c>
      <c r="H11" s="47">
        <v>85070767749</v>
      </c>
      <c r="I11" s="24">
        <f t="shared" si="0"/>
        <v>-6.193842609722521</v>
      </c>
      <c r="J11" s="25">
        <f t="shared" si="1"/>
        <v>1.0734350670390302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20812091510</v>
      </c>
      <c r="D13" s="42">
        <v>21336728980</v>
      </c>
      <c r="E13" s="42">
        <v>23185687887</v>
      </c>
      <c r="F13" s="42">
        <v>22761450990</v>
      </c>
      <c r="G13" s="43">
        <v>24350669068</v>
      </c>
      <c r="H13" s="44">
        <v>24819636688</v>
      </c>
      <c r="I13" s="21">
        <f t="shared" si="0"/>
        <v>-1.8297360814464536</v>
      </c>
      <c r="J13" s="22">
        <f t="shared" si="1"/>
        <v>2.295959025224059</v>
      </c>
      <c r="K13" s="2"/>
    </row>
    <row r="14" spans="1:11" ht="12.75">
      <c r="A14" s="4" t="s">
        <v>17</v>
      </c>
      <c r="B14" s="20" t="s">
        <v>25</v>
      </c>
      <c r="C14" s="42">
        <v>4156732893</v>
      </c>
      <c r="D14" s="42">
        <v>3452891308</v>
      </c>
      <c r="E14" s="42">
        <v>1430628874</v>
      </c>
      <c r="F14" s="42">
        <v>3279801171</v>
      </c>
      <c r="G14" s="43">
        <v>3600014006</v>
      </c>
      <c r="H14" s="44">
        <v>3619075750</v>
      </c>
      <c r="I14" s="21">
        <f t="shared" si="0"/>
        <v>129.2559049105282</v>
      </c>
      <c r="J14" s="22">
        <f t="shared" si="1"/>
        <v>36.25639541920256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16117359210</v>
      </c>
      <c r="D16" s="42">
        <v>16493676867</v>
      </c>
      <c r="E16" s="42">
        <v>20243770218</v>
      </c>
      <c r="F16" s="42">
        <v>19274179800</v>
      </c>
      <c r="G16" s="43">
        <v>20841701226</v>
      </c>
      <c r="H16" s="44">
        <v>22519357907</v>
      </c>
      <c r="I16" s="21">
        <f t="shared" si="0"/>
        <v>-4.78957431130036</v>
      </c>
      <c r="J16" s="22">
        <f t="shared" si="1"/>
        <v>3.6147383749893347</v>
      </c>
      <c r="K16" s="2"/>
    </row>
    <row r="17" spans="1:11" ht="12.75">
      <c r="A17" s="4" t="s">
        <v>17</v>
      </c>
      <c r="B17" s="20" t="s">
        <v>27</v>
      </c>
      <c r="C17" s="42">
        <v>31090146694</v>
      </c>
      <c r="D17" s="42">
        <v>32109025804</v>
      </c>
      <c r="E17" s="42">
        <v>32143001123</v>
      </c>
      <c r="F17" s="42">
        <v>32589047607</v>
      </c>
      <c r="G17" s="43">
        <v>34835206687</v>
      </c>
      <c r="H17" s="44">
        <v>34510203538</v>
      </c>
      <c r="I17" s="28">
        <f t="shared" si="0"/>
        <v>1.3876939564328117</v>
      </c>
      <c r="J17" s="29">
        <f t="shared" si="1"/>
        <v>2.3969527122020384</v>
      </c>
      <c r="K17" s="2"/>
    </row>
    <row r="18" spans="1:11" ht="12.75">
      <c r="A18" s="4" t="s">
        <v>17</v>
      </c>
      <c r="B18" s="23" t="s">
        <v>28</v>
      </c>
      <c r="C18" s="45">
        <v>72176330307</v>
      </c>
      <c r="D18" s="45">
        <v>73392322959</v>
      </c>
      <c r="E18" s="45">
        <v>77003088102</v>
      </c>
      <c r="F18" s="45">
        <v>77904479568</v>
      </c>
      <c r="G18" s="46">
        <v>83627590987</v>
      </c>
      <c r="H18" s="47">
        <v>85468273883</v>
      </c>
      <c r="I18" s="24">
        <f t="shared" si="0"/>
        <v>1.1705913207091134</v>
      </c>
      <c r="J18" s="25">
        <f t="shared" si="1"/>
        <v>3.537799406922737</v>
      </c>
      <c r="K18" s="2"/>
    </row>
    <row r="19" spans="1:11" ht="23.25" customHeight="1">
      <c r="A19" s="30" t="s">
        <v>17</v>
      </c>
      <c r="B19" s="31" t="s">
        <v>29</v>
      </c>
      <c r="C19" s="51">
        <v>-53845823</v>
      </c>
      <c r="D19" s="51">
        <v>507372896</v>
      </c>
      <c r="E19" s="51">
        <v>5385920088</v>
      </c>
      <c r="F19" s="52">
        <v>-618516873</v>
      </c>
      <c r="G19" s="53">
        <v>-454058810</v>
      </c>
      <c r="H19" s="54">
        <v>-397506134</v>
      </c>
      <c r="I19" s="32">
        <f t="shared" si="0"/>
        <v>-111.48395934017059</v>
      </c>
      <c r="J19" s="33">
        <f t="shared" si="1"/>
        <v>-141.94639508893783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1230298000</v>
      </c>
      <c r="D22" s="42">
        <v>1644291881</v>
      </c>
      <c r="E22" s="42">
        <v>611685529</v>
      </c>
      <c r="F22" s="42">
        <v>1342614200</v>
      </c>
      <c r="G22" s="43">
        <v>1334976000</v>
      </c>
      <c r="H22" s="44">
        <v>1333202000</v>
      </c>
      <c r="I22" s="37">
        <f t="shared" si="0"/>
        <v>119.49419045353942</v>
      </c>
      <c r="J22" s="22">
        <f t="shared" si="1"/>
        <v>29.654994198865168</v>
      </c>
      <c r="K22" s="2"/>
    </row>
    <row r="23" spans="1:11" ht="12.75">
      <c r="A23" s="8" t="s">
        <v>17</v>
      </c>
      <c r="B23" s="20" t="s">
        <v>32</v>
      </c>
      <c r="C23" s="42">
        <v>1574148133</v>
      </c>
      <c r="D23" s="42">
        <v>2917428908</v>
      </c>
      <c r="E23" s="42">
        <v>1648494238</v>
      </c>
      <c r="F23" s="42">
        <v>2514056755</v>
      </c>
      <c r="G23" s="43">
        <v>2181778871</v>
      </c>
      <c r="H23" s="44">
        <v>2176493518</v>
      </c>
      <c r="I23" s="37">
        <f t="shared" si="0"/>
        <v>52.50625067698902</v>
      </c>
      <c r="J23" s="22">
        <f t="shared" si="1"/>
        <v>9.704215183752861</v>
      </c>
      <c r="K23" s="2"/>
    </row>
    <row r="24" spans="1:11" ht="12.75">
      <c r="A24" s="8" t="s">
        <v>17</v>
      </c>
      <c r="B24" s="20" t="s">
        <v>33</v>
      </c>
      <c r="C24" s="42">
        <v>7986075856</v>
      </c>
      <c r="D24" s="42">
        <v>8179073937</v>
      </c>
      <c r="E24" s="42">
        <v>9954107472</v>
      </c>
      <c r="F24" s="42">
        <v>8196607443</v>
      </c>
      <c r="G24" s="43">
        <v>8882578839</v>
      </c>
      <c r="H24" s="44">
        <v>8726850049</v>
      </c>
      <c r="I24" s="37">
        <f t="shared" si="0"/>
        <v>-17.65602826716195</v>
      </c>
      <c r="J24" s="22">
        <f t="shared" si="1"/>
        <v>-4.291231214825109</v>
      </c>
      <c r="K24" s="2"/>
    </row>
    <row r="25" spans="1:11" ht="12.75">
      <c r="A25" s="8" t="s">
        <v>17</v>
      </c>
      <c r="B25" s="20" t="s">
        <v>34</v>
      </c>
      <c r="C25" s="42">
        <v>0</v>
      </c>
      <c r="D25" s="42">
        <v>0</v>
      </c>
      <c r="E25" s="42">
        <v>0</v>
      </c>
      <c r="F25" s="42">
        <v>0</v>
      </c>
      <c r="G25" s="43">
        <v>0</v>
      </c>
      <c r="H25" s="44">
        <v>0</v>
      </c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10790521989</v>
      </c>
      <c r="D26" s="45">
        <v>12740794726</v>
      </c>
      <c r="E26" s="45">
        <v>12214287239</v>
      </c>
      <c r="F26" s="45">
        <v>12053278398</v>
      </c>
      <c r="G26" s="46">
        <v>12399333710</v>
      </c>
      <c r="H26" s="47">
        <v>12236545567</v>
      </c>
      <c r="I26" s="24">
        <f t="shared" si="0"/>
        <v>-1.3182008728753414</v>
      </c>
      <c r="J26" s="25">
        <f t="shared" si="1"/>
        <v>0.06070710648069522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2717740460</v>
      </c>
      <c r="D28" s="42">
        <v>2833838121</v>
      </c>
      <c r="E28" s="42">
        <v>3771678800</v>
      </c>
      <c r="F28" s="42">
        <v>3151986890</v>
      </c>
      <c r="G28" s="43">
        <v>3572641330</v>
      </c>
      <c r="H28" s="44">
        <v>3327327413</v>
      </c>
      <c r="I28" s="37">
        <f t="shared" si="0"/>
        <v>-16.430134771815673</v>
      </c>
      <c r="J28" s="22">
        <f t="shared" si="1"/>
        <v>-4.092269893049427</v>
      </c>
      <c r="K28" s="2"/>
    </row>
    <row r="29" spans="1:11" ht="12.75">
      <c r="A29" s="8" t="s">
        <v>17</v>
      </c>
      <c r="B29" s="20" t="s">
        <v>38</v>
      </c>
      <c r="C29" s="42">
        <v>805682059</v>
      </c>
      <c r="D29" s="42">
        <v>800260290</v>
      </c>
      <c r="E29" s="42">
        <v>454358223</v>
      </c>
      <c r="F29" s="42">
        <v>909221305</v>
      </c>
      <c r="G29" s="43">
        <v>958766074</v>
      </c>
      <c r="H29" s="44">
        <v>975340417</v>
      </c>
      <c r="I29" s="37">
        <f t="shared" si="0"/>
        <v>100.11111474920966</v>
      </c>
      <c r="J29" s="22">
        <f t="shared" si="1"/>
        <v>28.998880982360298</v>
      </c>
      <c r="K29" s="2"/>
    </row>
    <row r="30" spans="1:11" ht="12.75">
      <c r="A30" s="8" t="s">
        <v>17</v>
      </c>
      <c r="B30" s="20" t="s">
        <v>39</v>
      </c>
      <c r="C30" s="42">
        <v>732140251</v>
      </c>
      <c r="D30" s="42">
        <v>890207257</v>
      </c>
      <c r="E30" s="42">
        <v>69326277</v>
      </c>
      <c r="F30" s="42">
        <v>723367105</v>
      </c>
      <c r="G30" s="43">
        <v>681350004</v>
      </c>
      <c r="H30" s="44">
        <v>742925501</v>
      </c>
      <c r="I30" s="37">
        <f t="shared" si="0"/>
        <v>943.4241333917297</v>
      </c>
      <c r="J30" s="22">
        <f t="shared" si="1"/>
        <v>120.46981071774412</v>
      </c>
      <c r="K30" s="2"/>
    </row>
    <row r="31" spans="1:11" ht="12.75">
      <c r="A31" s="8" t="s">
        <v>17</v>
      </c>
      <c r="B31" s="20" t="s">
        <v>40</v>
      </c>
      <c r="C31" s="42">
        <v>3025258817</v>
      </c>
      <c r="D31" s="42">
        <v>3168109307</v>
      </c>
      <c r="E31" s="42">
        <v>4148383629</v>
      </c>
      <c r="F31" s="42">
        <v>3072364911</v>
      </c>
      <c r="G31" s="43">
        <v>3182537902</v>
      </c>
      <c r="H31" s="44">
        <v>3305549998</v>
      </c>
      <c r="I31" s="37">
        <f t="shared" si="0"/>
        <v>-25.93826449602933</v>
      </c>
      <c r="J31" s="22">
        <f t="shared" si="1"/>
        <v>-7.291061983895741</v>
      </c>
      <c r="K31" s="2"/>
    </row>
    <row r="32" spans="1:11" ht="12.75">
      <c r="A32" s="8" t="s">
        <v>17</v>
      </c>
      <c r="B32" s="20" t="s">
        <v>34</v>
      </c>
      <c r="C32" s="42">
        <v>3740281531</v>
      </c>
      <c r="D32" s="42">
        <v>5098238411</v>
      </c>
      <c r="E32" s="42">
        <v>3812454240</v>
      </c>
      <c r="F32" s="42">
        <v>4196967703</v>
      </c>
      <c r="G32" s="43">
        <v>4004601673</v>
      </c>
      <c r="H32" s="44">
        <v>3885991138</v>
      </c>
      <c r="I32" s="37">
        <f t="shared" si="0"/>
        <v>10.085720084603555</v>
      </c>
      <c r="J32" s="22">
        <f t="shared" si="1"/>
        <v>0.6388631208881224</v>
      </c>
      <c r="K32" s="2"/>
    </row>
    <row r="33" spans="1:11" ht="13.5" thickBot="1">
      <c r="A33" s="8" t="s">
        <v>17</v>
      </c>
      <c r="B33" s="38" t="s">
        <v>41</v>
      </c>
      <c r="C33" s="58">
        <v>11021103118</v>
      </c>
      <c r="D33" s="58">
        <v>12790653386</v>
      </c>
      <c r="E33" s="58">
        <v>12256201169</v>
      </c>
      <c r="F33" s="58">
        <v>12053907914</v>
      </c>
      <c r="G33" s="59">
        <v>12399896983</v>
      </c>
      <c r="H33" s="60">
        <v>12237134467</v>
      </c>
      <c r="I33" s="39">
        <f t="shared" si="0"/>
        <v>-1.6505379783718577</v>
      </c>
      <c r="J33" s="40">
        <f t="shared" si="1"/>
        <v>-0.05188284555442957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11182502</v>
      </c>
      <c r="D8" s="42">
        <v>0</v>
      </c>
      <c r="E8" s="42">
        <v>14374196</v>
      </c>
      <c r="F8" s="42">
        <v>18634449</v>
      </c>
      <c r="G8" s="43">
        <v>19417300</v>
      </c>
      <c r="H8" s="44">
        <v>20269460</v>
      </c>
      <c r="I8" s="21">
        <f>IF(($E8=0),0,((($F8/$E8)-1)*100))</f>
        <v>29.638200286123826</v>
      </c>
      <c r="J8" s="22">
        <f>IF(($E8=0),0,(((($H8/$E8)^(1/3))-1)*100))</f>
        <v>12.138017043933914</v>
      </c>
      <c r="K8" s="2"/>
    </row>
    <row r="9" spans="1:11" ht="12.75">
      <c r="A9" s="4" t="s">
        <v>17</v>
      </c>
      <c r="B9" s="20" t="s">
        <v>20</v>
      </c>
      <c r="C9" s="42">
        <v>89462101</v>
      </c>
      <c r="D9" s="42">
        <v>54811005</v>
      </c>
      <c r="E9" s="42">
        <v>41928871</v>
      </c>
      <c r="F9" s="42">
        <v>84807244</v>
      </c>
      <c r="G9" s="43">
        <v>88530994</v>
      </c>
      <c r="H9" s="44">
        <v>92256997</v>
      </c>
      <c r="I9" s="21">
        <f>IF(($E9=0),0,((($F9/$E9)-1)*100))</f>
        <v>102.26455417795535</v>
      </c>
      <c r="J9" s="22">
        <f>IF(($E9=0),0,(((($H9/$E9)^(1/3))-1)*100))</f>
        <v>30.065480147277658</v>
      </c>
      <c r="K9" s="2"/>
    </row>
    <row r="10" spans="1:11" ht="12.75">
      <c r="A10" s="4" t="s">
        <v>17</v>
      </c>
      <c r="B10" s="20" t="s">
        <v>21</v>
      </c>
      <c r="C10" s="42">
        <v>73496849</v>
      </c>
      <c r="D10" s="42">
        <v>68835451</v>
      </c>
      <c r="E10" s="42">
        <v>52062903</v>
      </c>
      <c r="F10" s="42">
        <v>66160963</v>
      </c>
      <c r="G10" s="43">
        <v>67606939</v>
      </c>
      <c r="H10" s="44">
        <v>67580815</v>
      </c>
      <c r="I10" s="21">
        <f aca="true" t="shared" si="0" ref="I10:I33">IF(($E10=0),0,((($F10/$E10)-1)*100))</f>
        <v>27.078897233218058</v>
      </c>
      <c r="J10" s="22">
        <f aca="true" t="shared" si="1" ref="J10:J33">IF(($E10=0),0,(((($H10/$E10)^(1/3))-1)*100))</f>
        <v>9.08499468513735</v>
      </c>
      <c r="K10" s="2"/>
    </row>
    <row r="11" spans="1:11" ht="12.75">
      <c r="A11" s="8" t="s">
        <v>17</v>
      </c>
      <c r="B11" s="23" t="s">
        <v>22</v>
      </c>
      <c r="C11" s="45">
        <v>174141452</v>
      </c>
      <c r="D11" s="45">
        <v>123646456</v>
      </c>
      <c r="E11" s="45">
        <v>108365970</v>
      </c>
      <c r="F11" s="45">
        <v>169602656</v>
      </c>
      <c r="G11" s="46">
        <v>175555233</v>
      </c>
      <c r="H11" s="47">
        <v>180107272</v>
      </c>
      <c r="I11" s="24">
        <f t="shared" si="0"/>
        <v>56.50914765954662</v>
      </c>
      <c r="J11" s="25">
        <f t="shared" si="1"/>
        <v>18.45301203443612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46113004</v>
      </c>
      <c r="D13" s="42">
        <v>48853131</v>
      </c>
      <c r="E13" s="42">
        <v>46279864</v>
      </c>
      <c r="F13" s="42">
        <v>51393005</v>
      </c>
      <c r="G13" s="43">
        <v>53553096</v>
      </c>
      <c r="H13" s="44">
        <v>55908749</v>
      </c>
      <c r="I13" s="21">
        <f t="shared" si="0"/>
        <v>11.048306019222531</v>
      </c>
      <c r="J13" s="22">
        <f t="shared" si="1"/>
        <v>6.503177949597516</v>
      </c>
      <c r="K13" s="2"/>
    </row>
    <row r="14" spans="1:11" ht="12.75">
      <c r="A14" s="4" t="s">
        <v>17</v>
      </c>
      <c r="B14" s="20" t="s">
        <v>25</v>
      </c>
      <c r="C14" s="42">
        <v>11646886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68768036</v>
      </c>
      <c r="D16" s="42">
        <v>56515923</v>
      </c>
      <c r="E16" s="42">
        <v>52830793</v>
      </c>
      <c r="F16" s="42">
        <v>77849000</v>
      </c>
      <c r="G16" s="43">
        <v>81119000</v>
      </c>
      <c r="H16" s="44">
        <v>84688000</v>
      </c>
      <c r="I16" s="21">
        <f t="shared" si="0"/>
        <v>47.35535012696099</v>
      </c>
      <c r="J16" s="22">
        <f t="shared" si="1"/>
        <v>17.033874344057075</v>
      </c>
      <c r="K16" s="2"/>
    </row>
    <row r="17" spans="1:11" ht="12.75">
      <c r="A17" s="4" t="s">
        <v>17</v>
      </c>
      <c r="B17" s="20" t="s">
        <v>27</v>
      </c>
      <c r="C17" s="42">
        <v>42833519</v>
      </c>
      <c r="D17" s="42">
        <v>45943309</v>
      </c>
      <c r="E17" s="42">
        <v>21209413</v>
      </c>
      <c r="F17" s="42">
        <v>39512308</v>
      </c>
      <c r="G17" s="43">
        <v>39984210</v>
      </c>
      <c r="H17" s="44">
        <v>40641200</v>
      </c>
      <c r="I17" s="28">
        <f t="shared" si="0"/>
        <v>86.29609409746513</v>
      </c>
      <c r="J17" s="29">
        <f t="shared" si="1"/>
        <v>24.206967289245984</v>
      </c>
      <c r="K17" s="2"/>
    </row>
    <row r="18" spans="1:11" ht="12.75">
      <c r="A18" s="4" t="s">
        <v>17</v>
      </c>
      <c r="B18" s="23" t="s">
        <v>28</v>
      </c>
      <c r="C18" s="45">
        <v>169361445</v>
      </c>
      <c r="D18" s="45">
        <v>151312363</v>
      </c>
      <c r="E18" s="45">
        <v>120320070</v>
      </c>
      <c r="F18" s="45">
        <v>168754313</v>
      </c>
      <c r="G18" s="46">
        <v>174656306</v>
      </c>
      <c r="H18" s="47">
        <v>181237949</v>
      </c>
      <c r="I18" s="24">
        <f t="shared" si="0"/>
        <v>40.25450035060651</v>
      </c>
      <c r="J18" s="25">
        <f t="shared" si="1"/>
        <v>14.63142405155513</v>
      </c>
      <c r="K18" s="2"/>
    </row>
    <row r="19" spans="1:11" ht="23.25" customHeight="1">
      <c r="A19" s="30" t="s">
        <v>17</v>
      </c>
      <c r="B19" s="31" t="s">
        <v>29</v>
      </c>
      <c r="C19" s="51">
        <v>4780007</v>
      </c>
      <c r="D19" s="51">
        <v>-27665907</v>
      </c>
      <c r="E19" s="51">
        <v>-11954100</v>
      </c>
      <c r="F19" s="52">
        <v>848343</v>
      </c>
      <c r="G19" s="53">
        <v>898927</v>
      </c>
      <c r="H19" s="54">
        <v>-1130677</v>
      </c>
      <c r="I19" s="32">
        <f t="shared" si="0"/>
        <v>-107.09666976183902</v>
      </c>
      <c r="J19" s="33">
        <f t="shared" si="1"/>
        <v>-54.437533697092235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15971341</v>
      </c>
      <c r="D24" s="42">
        <v>6242693</v>
      </c>
      <c r="E24" s="42">
        <v>5267370</v>
      </c>
      <c r="F24" s="42">
        <v>11839850</v>
      </c>
      <c r="G24" s="43">
        <v>12458330</v>
      </c>
      <c r="H24" s="44">
        <v>13502700</v>
      </c>
      <c r="I24" s="37">
        <f t="shared" si="0"/>
        <v>124.7772607582152</v>
      </c>
      <c r="J24" s="22">
        <f t="shared" si="1"/>
        <v>36.85970438663835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15971341</v>
      </c>
      <c r="D26" s="45">
        <v>6242693</v>
      </c>
      <c r="E26" s="45">
        <v>5267370</v>
      </c>
      <c r="F26" s="45">
        <v>11839850</v>
      </c>
      <c r="G26" s="46">
        <v>12458330</v>
      </c>
      <c r="H26" s="47">
        <v>13502700</v>
      </c>
      <c r="I26" s="24">
        <f t="shared" si="0"/>
        <v>124.7772607582152</v>
      </c>
      <c r="J26" s="25">
        <f t="shared" si="1"/>
        <v>36.85970438663835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5060000</v>
      </c>
      <c r="D29" s="42">
        <v>4000000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10592150</v>
      </c>
      <c r="D31" s="42">
        <v>2242693</v>
      </c>
      <c r="E31" s="42">
        <v>6820109</v>
      </c>
      <c r="F31" s="42">
        <v>6401076</v>
      </c>
      <c r="G31" s="43">
        <v>3080259</v>
      </c>
      <c r="H31" s="44">
        <v>8695628</v>
      </c>
      <c r="I31" s="37">
        <f t="shared" si="0"/>
        <v>-6.144080688446474</v>
      </c>
      <c r="J31" s="22">
        <f t="shared" si="1"/>
        <v>8.43509864285259</v>
      </c>
      <c r="K31" s="2"/>
    </row>
    <row r="32" spans="1:11" ht="12.75">
      <c r="A32" s="8" t="s">
        <v>17</v>
      </c>
      <c r="B32" s="20" t="s">
        <v>34</v>
      </c>
      <c r="C32" s="42">
        <v>789801</v>
      </c>
      <c r="D32" s="42">
        <v>0</v>
      </c>
      <c r="E32" s="42">
        <v>138230</v>
      </c>
      <c r="F32" s="42">
        <v>5438774</v>
      </c>
      <c r="G32" s="43">
        <v>9378071</v>
      </c>
      <c r="H32" s="44">
        <v>4807072</v>
      </c>
      <c r="I32" s="37">
        <f t="shared" si="0"/>
        <v>3834.582941474354</v>
      </c>
      <c r="J32" s="22">
        <f t="shared" si="1"/>
        <v>226.40698178772953</v>
      </c>
      <c r="K32" s="2"/>
    </row>
    <row r="33" spans="1:11" ht="13.5" thickBot="1">
      <c r="A33" s="8" t="s">
        <v>17</v>
      </c>
      <c r="B33" s="38" t="s">
        <v>41</v>
      </c>
      <c r="C33" s="58">
        <v>16441951</v>
      </c>
      <c r="D33" s="58">
        <v>6242693</v>
      </c>
      <c r="E33" s="58">
        <v>6958339</v>
      </c>
      <c r="F33" s="58">
        <v>11839850</v>
      </c>
      <c r="G33" s="59">
        <v>12458330</v>
      </c>
      <c r="H33" s="60">
        <v>13502700</v>
      </c>
      <c r="I33" s="39">
        <f t="shared" si="0"/>
        <v>70.153394366098</v>
      </c>
      <c r="J33" s="40">
        <f t="shared" si="1"/>
        <v>24.730217178349424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7071088</v>
      </c>
      <c r="D8" s="42">
        <v>7071088</v>
      </c>
      <c r="E8" s="42">
        <v>5694889</v>
      </c>
      <c r="F8" s="42">
        <v>7495352</v>
      </c>
      <c r="G8" s="43">
        <v>7945072</v>
      </c>
      <c r="H8" s="44">
        <v>8421779</v>
      </c>
      <c r="I8" s="21">
        <f>IF(($E8=0),0,((($F8/$E8)-1)*100))</f>
        <v>31.615418667510454</v>
      </c>
      <c r="J8" s="22">
        <f>IF(($E8=0),0,(((($H8/$E8)^(1/3))-1)*100))</f>
        <v>13.9303746975467</v>
      </c>
      <c r="K8" s="2"/>
    </row>
    <row r="9" spans="1:11" ht="12.75">
      <c r="A9" s="4" t="s">
        <v>17</v>
      </c>
      <c r="B9" s="20" t="s">
        <v>20</v>
      </c>
      <c r="C9" s="42">
        <v>78795</v>
      </c>
      <c r="D9" s="42">
        <v>79583</v>
      </c>
      <c r="E9" s="42">
        <v>80616</v>
      </c>
      <c r="F9" s="42">
        <v>86700</v>
      </c>
      <c r="G9" s="43">
        <v>91902</v>
      </c>
      <c r="H9" s="44">
        <v>97416</v>
      </c>
      <c r="I9" s="21">
        <f>IF(($E9=0),0,((($F9/$E9)-1)*100))</f>
        <v>7.546888955046138</v>
      </c>
      <c r="J9" s="22">
        <f>IF(($E9=0),0,(((($H9/$E9)^(1/3))-1)*100))</f>
        <v>6.513097811202129</v>
      </c>
      <c r="K9" s="2"/>
    </row>
    <row r="10" spans="1:11" ht="12.75">
      <c r="A10" s="4" t="s">
        <v>17</v>
      </c>
      <c r="B10" s="20" t="s">
        <v>21</v>
      </c>
      <c r="C10" s="42">
        <v>49015045</v>
      </c>
      <c r="D10" s="42">
        <v>51510812</v>
      </c>
      <c r="E10" s="42">
        <v>53758975</v>
      </c>
      <c r="F10" s="42">
        <v>50710273</v>
      </c>
      <c r="G10" s="43">
        <v>54105662</v>
      </c>
      <c r="H10" s="44">
        <v>54424307</v>
      </c>
      <c r="I10" s="21">
        <f aca="true" t="shared" si="0" ref="I10:I33">IF(($E10=0),0,((($F10/$E10)-1)*100))</f>
        <v>-5.671056786331952</v>
      </c>
      <c r="J10" s="22">
        <f aca="true" t="shared" si="1" ref="J10:J33">IF(($E10=0),0,(((($H10/$E10)^(1/3))-1)*100))</f>
        <v>0.41084982021457606</v>
      </c>
      <c r="K10" s="2"/>
    </row>
    <row r="11" spans="1:11" ht="12.75">
      <c r="A11" s="8" t="s">
        <v>17</v>
      </c>
      <c r="B11" s="23" t="s">
        <v>22</v>
      </c>
      <c r="C11" s="45">
        <v>56164928</v>
      </c>
      <c r="D11" s="45">
        <v>58661483</v>
      </c>
      <c r="E11" s="45">
        <v>59534480</v>
      </c>
      <c r="F11" s="45">
        <v>58292325</v>
      </c>
      <c r="G11" s="46">
        <v>62142636</v>
      </c>
      <c r="H11" s="47">
        <v>62943502</v>
      </c>
      <c r="I11" s="24">
        <f t="shared" si="0"/>
        <v>-2.0864463752769846</v>
      </c>
      <c r="J11" s="25">
        <f t="shared" si="1"/>
        <v>1.8733949093624247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31398079</v>
      </c>
      <c r="D13" s="42">
        <v>31880110</v>
      </c>
      <c r="E13" s="42">
        <v>33002133</v>
      </c>
      <c r="F13" s="42">
        <v>34320660</v>
      </c>
      <c r="G13" s="43">
        <v>34497955</v>
      </c>
      <c r="H13" s="44">
        <v>35756736</v>
      </c>
      <c r="I13" s="21">
        <f t="shared" si="0"/>
        <v>3.9952781233867585</v>
      </c>
      <c r="J13" s="22">
        <f t="shared" si="1"/>
        <v>2.7082396910442563</v>
      </c>
      <c r="K13" s="2"/>
    </row>
    <row r="14" spans="1:11" ht="12.75">
      <c r="A14" s="4" t="s">
        <v>17</v>
      </c>
      <c r="B14" s="20" t="s">
        <v>25</v>
      </c>
      <c r="C14" s="42">
        <v>1555639</v>
      </c>
      <c r="D14" s="42">
        <v>1555639</v>
      </c>
      <c r="E14" s="42">
        <v>0</v>
      </c>
      <c r="F14" s="42">
        <v>1648978</v>
      </c>
      <c r="G14" s="43">
        <v>2065719</v>
      </c>
      <c r="H14" s="44">
        <v>2189663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26353860</v>
      </c>
      <c r="D17" s="42">
        <v>27236165</v>
      </c>
      <c r="E17" s="42">
        <v>30225750</v>
      </c>
      <c r="F17" s="42">
        <v>32567959</v>
      </c>
      <c r="G17" s="43">
        <v>36956723</v>
      </c>
      <c r="H17" s="44">
        <v>38942281</v>
      </c>
      <c r="I17" s="28">
        <f t="shared" si="0"/>
        <v>7.749051719146749</v>
      </c>
      <c r="J17" s="29">
        <f t="shared" si="1"/>
        <v>8.81316269978174</v>
      </c>
      <c r="K17" s="2"/>
    </row>
    <row r="18" spans="1:11" ht="12.75">
      <c r="A18" s="4" t="s">
        <v>17</v>
      </c>
      <c r="B18" s="23" t="s">
        <v>28</v>
      </c>
      <c r="C18" s="45">
        <v>59307578</v>
      </c>
      <c r="D18" s="45">
        <v>60671914</v>
      </c>
      <c r="E18" s="45">
        <v>63227883</v>
      </c>
      <c r="F18" s="45">
        <v>68537597</v>
      </c>
      <c r="G18" s="46">
        <v>73520397</v>
      </c>
      <c r="H18" s="47">
        <v>76888680</v>
      </c>
      <c r="I18" s="24">
        <f t="shared" si="0"/>
        <v>8.397741230716193</v>
      </c>
      <c r="J18" s="25">
        <f t="shared" si="1"/>
        <v>6.737719922542396</v>
      </c>
      <c r="K18" s="2"/>
    </row>
    <row r="19" spans="1:11" ht="23.25" customHeight="1">
      <c r="A19" s="30" t="s">
        <v>17</v>
      </c>
      <c r="B19" s="31" t="s">
        <v>29</v>
      </c>
      <c r="C19" s="51">
        <v>-3142650</v>
      </c>
      <c r="D19" s="51">
        <v>-2010431</v>
      </c>
      <c r="E19" s="51">
        <v>-3693403</v>
      </c>
      <c r="F19" s="52">
        <v>-10245272</v>
      </c>
      <c r="G19" s="53">
        <v>-11377761</v>
      </c>
      <c r="H19" s="54">
        <v>-13945178</v>
      </c>
      <c r="I19" s="32">
        <f t="shared" si="0"/>
        <v>177.39382894311834</v>
      </c>
      <c r="J19" s="33">
        <f t="shared" si="1"/>
        <v>55.71571879066282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440000</v>
      </c>
      <c r="D23" s="42">
        <v>960000</v>
      </c>
      <c r="E23" s="42">
        <v>-6036838</v>
      </c>
      <c r="F23" s="42">
        <v>477000</v>
      </c>
      <c r="G23" s="43">
        <v>0</v>
      </c>
      <c r="H23" s="44">
        <v>0</v>
      </c>
      <c r="I23" s="37">
        <f t="shared" si="0"/>
        <v>-107.90148750057563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11538100</v>
      </c>
      <c r="D24" s="42">
        <v>11538100</v>
      </c>
      <c r="E24" s="42">
        <v>-9550998</v>
      </c>
      <c r="F24" s="42">
        <v>20210010</v>
      </c>
      <c r="G24" s="43">
        <v>12753000</v>
      </c>
      <c r="H24" s="44">
        <v>13125001</v>
      </c>
      <c r="I24" s="37">
        <f t="shared" si="0"/>
        <v>-311.6010284998489</v>
      </c>
      <c r="J24" s="22">
        <f t="shared" si="1"/>
        <v>-211.17748967310862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11978100</v>
      </c>
      <c r="D26" s="45">
        <v>12498100</v>
      </c>
      <c r="E26" s="45">
        <v>-15587836</v>
      </c>
      <c r="F26" s="45">
        <v>20687010</v>
      </c>
      <c r="G26" s="46">
        <v>12753000</v>
      </c>
      <c r="H26" s="47">
        <v>13125001</v>
      </c>
      <c r="I26" s="24">
        <f t="shared" si="0"/>
        <v>-232.7125201984419</v>
      </c>
      <c r="J26" s="25">
        <f t="shared" si="1"/>
        <v>-194.42880761788166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5451000</v>
      </c>
      <c r="D31" s="42">
        <v>5451000</v>
      </c>
      <c r="E31" s="42">
        <v>-3913093</v>
      </c>
      <c r="F31" s="42">
        <v>7501609</v>
      </c>
      <c r="G31" s="43">
        <v>8502000</v>
      </c>
      <c r="H31" s="44">
        <v>8750001</v>
      </c>
      <c r="I31" s="37">
        <f t="shared" si="0"/>
        <v>-291.70535941772914</v>
      </c>
      <c r="J31" s="22">
        <f t="shared" si="1"/>
        <v>-230.76634276242487</v>
      </c>
      <c r="K31" s="2"/>
    </row>
    <row r="32" spans="1:11" ht="12.75">
      <c r="A32" s="8" t="s">
        <v>17</v>
      </c>
      <c r="B32" s="20" t="s">
        <v>34</v>
      </c>
      <c r="C32" s="42">
        <v>6607100</v>
      </c>
      <c r="D32" s="42">
        <v>13117100</v>
      </c>
      <c r="E32" s="42">
        <v>-12066973</v>
      </c>
      <c r="F32" s="42">
        <v>13185401</v>
      </c>
      <c r="G32" s="43">
        <v>4251000</v>
      </c>
      <c r="H32" s="44">
        <v>4375000</v>
      </c>
      <c r="I32" s="37">
        <f t="shared" si="0"/>
        <v>-209.26850503436114</v>
      </c>
      <c r="J32" s="22">
        <f t="shared" si="1"/>
        <v>-171.30608164862667</v>
      </c>
      <c r="K32" s="2"/>
    </row>
    <row r="33" spans="1:11" ht="13.5" thickBot="1">
      <c r="A33" s="8" t="s">
        <v>17</v>
      </c>
      <c r="B33" s="38" t="s">
        <v>41</v>
      </c>
      <c r="C33" s="58">
        <v>12058100</v>
      </c>
      <c r="D33" s="58">
        <v>18568100</v>
      </c>
      <c r="E33" s="58">
        <v>-15980066</v>
      </c>
      <c r="F33" s="58">
        <v>20687010</v>
      </c>
      <c r="G33" s="59">
        <v>12753000</v>
      </c>
      <c r="H33" s="60">
        <v>13125001</v>
      </c>
      <c r="I33" s="39">
        <f t="shared" si="0"/>
        <v>-229.45509736943515</v>
      </c>
      <c r="J33" s="40">
        <f t="shared" si="1"/>
        <v>-193.64981536826548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1269794594</v>
      </c>
      <c r="D8" s="42">
        <v>1269794594</v>
      </c>
      <c r="E8" s="42">
        <v>3712703971</v>
      </c>
      <c r="F8" s="42">
        <v>1321378575</v>
      </c>
      <c r="G8" s="43">
        <v>1400661290</v>
      </c>
      <c r="H8" s="44">
        <v>1491704274</v>
      </c>
      <c r="I8" s="21">
        <f>IF(($E8=0),0,((($F8/$E8)-1)*100))</f>
        <v>-64.40926652592523</v>
      </c>
      <c r="J8" s="22">
        <f>IF(($E8=0),0,(((($H8/$E8)^(1/3))-1)*100))</f>
        <v>-26.210006768722426</v>
      </c>
      <c r="K8" s="2"/>
    </row>
    <row r="9" spans="1:11" ht="12.75">
      <c r="A9" s="4" t="s">
        <v>17</v>
      </c>
      <c r="B9" s="20" t="s">
        <v>20</v>
      </c>
      <c r="C9" s="42">
        <v>3575763603</v>
      </c>
      <c r="D9" s="42">
        <v>3575763603</v>
      </c>
      <c r="E9" s="42">
        <v>10076533924</v>
      </c>
      <c r="F9" s="42">
        <v>4017823677</v>
      </c>
      <c r="G9" s="43">
        <v>4444141036</v>
      </c>
      <c r="H9" s="44">
        <v>4851845642</v>
      </c>
      <c r="I9" s="21">
        <f>IF(($E9=0),0,((($F9/$E9)-1)*100))</f>
        <v>-60.126927500035876</v>
      </c>
      <c r="J9" s="22">
        <f>IF(($E9=0),0,(((($H9/$E9)^(1/3))-1)*100))</f>
        <v>-21.621201551283864</v>
      </c>
      <c r="K9" s="2"/>
    </row>
    <row r="10" spans="1:11" ht="12.75">
      <c r="A10" s="4" t="s">
        <v>17</v>
      </c>
      <c r="B10" s="20" t="s">
        <v>21</v>
      </c>
      <c r="C10" s="42">
        <v>1072252061</v>
      </c>
      <c r="D10" s="42">
        <v>1224066508</v>
      </c>
      <c r="E10" s="42">
        <v>3672746068</v>
      </c>
      <c r="F10" s="42">
        <v>1079211942</v>
      </c>
      <c r="G10" s="43">
        <v>1139689316</v>
      </c>
      <c r="H10" s="44">
        <v>1171482472</v>
      </c>
      <c r="I10" s="21">
        <f aca="true" t="shared" si="0" ref="I10:I33">IF(($E10=0),0,((($F10/$E10)-1)*100))</f>
        <v>-70.61566680574552</v>
      </c>
      <c r="J10" s="22">
        <f aca="true" t="shared" si="1" ref="J10:J33">IF(($E10=0),0,(((($H10/$E10)^(1/3))-1)*100))</f>
        <v>-31.674686850303136</v>
      </c>
      <c r="K10" s="2"/>
    </row>
    <row r="11" spans="1:11" ht="12.75">
      <c r="A11" s="8" t="s">
        <v>17</v>
      </c>
      <c r="B11" s="23" t="s">
        <v>22</v>
      </c>
      <c r="C11" s="45">
        <v>5917810258</v>
      </c>
      <c r="D11" s="45">
        <v>6069624705</v>
      </c>
      <c r="E11" s="45">
        <v>17461983963</v>
      </c>
      <c r="F11" s="45">
        <v>6418414194</v>
      </c>
      <c r="G11" s="46">
        <v>6984491642</v>
      </c>
      <c r="H11" s="47">
        <v>7515032388</v>
      </c>
      <c r="I11" s="24">
        <f t="shared" si="0"/>
        <v>-63.24349966418532</v>
      </c>
      <c r="J11" s="25">
        <f t="shared" si="1"/>
        <v>-24.500207645314376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1478324303</v>
      </c>
      <c r="D13" s="42">
        <v>1485359052</v>
      </c>
      <c r="E13" s="42">
        <v>4082804502</v>
      </c>
      <c r="F13" s="42">
        <v>1538089731</v>
      </c>
      <c r="G13" s="43">
        <v>1612775382</v>
      </c>
      <c r="H13" s="44">
        <v>1692314803</v>
      </c>
      <c r="I13" s="21">
        <f t="shared" si="0"/>
        <v>-62.3276174441722</v>
      </c>
      <c r="J13" s="22">
        <f t="shared" si="1"/>
        <v>-25.439721287446115</v>
      </c>
      <c r="K13" s="2"/>
    </row>
    <row r="14" spans="1:11" ht="12.75">
      <c r="A14" s="4" t="s">
        <v>17</v>
      </c>
      <c r="B14" s="20" t="s">
        <v>25</v>
      </c>
      <c r="C14" s="42">
        <v>123904143</v>
      </c>
      <c r="D14" s="42">
        <v>123903893</v>
      </c>
      <c r="E14" s="42">
        <v>1079959212</v>
      </c>
      <c r="F14" s="42">
        <v>150000000</v>
      </c>
      <c r="G14" s="43">
        <v>200000000</v>
      </c>
      <c r="H14" s="44">
        <v>250000000</v>
      </c>
      <c r="I14" s="21">
        <f t="shared" si="0"/>
        <v>-86.1105865542633</v>
      </c>
      <c r="J14" s="22">
        <f t="shared" si="1"/>
        <v>-38.59870203881146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1956168063</v>
      </c>
      <c r="D16" s="42">
        <v>1913753981</v>
      </c>
      <c r="E16" s="42">
        <v>6025372630</v>
      </c>
      <c r="F16" s="42">
        <v>2185393029</v>
      </c>
      <c r="G16" s="43">
        <v>2449680193</v>
      </c>
      <c r="H16" s="44">
        <v>2696348212</v>
      </c>
      <c r="I16" s="21">
        <f t="shared" si="0"/>
        <v>-63.730159722918245</v>
      </c>
      <c r="J16" s="22">
        <f t="shared" si="1"/>
        <v>-23.51128663615565</v>
      </c>
      <c r="K16" s="2"/>
    </row>
    <row r="17" spans="1:11" ht="12.75">
      <c r="A17" s="4" t="s">
        <v>17</v>
      </c>
      <c r="B17" s="20" t="s">
        <v>27</v>
      </c>
      <c r="C17" s="42">
        <v>1958080958</v>
      </c>
      <c r="D17" s="42">
        <v>2146230212</v>
      </c>
      <c r="E17" s="42">
        <v>6301864223</v>
      </c>
      <c r="F17" s="42">
        <v>2244931202</v>
      </c>
      <c r="G17" s="43">
        <v>2388551833</v>
      </c>
      <c r="H17" s="44">
        <v>2439161405</v>
      </c>
      <c r="I17" s="28">
        <f t="shared" si="0"/>
        <v>-64.37671262724697</v>
      </c>
      <c r="J17" s="29">
        <f t="shared" si="1"/>
        <v>-27.12299786133867</v>
      </c>
      <c r="K17" s="2"/>
    </row>
    <row r="18" spans="1:11" ht="12.75">
      <c r="A18" s="4" t="s">
        <v>17</v>
      </c>
      <c r="B18" s="23" t="s">
        <v>28</v>
      </c>
      <c r="C18" s="45">
        <v>5516477467</v>
      </c>
      <c r="D18" s="45">
        <v>5669247138</v>
      </c>
      <c r="E18" s="45">
        <v>17490000567</v>
      </c>
      <c r="F18" s="45">
        <v>6118413962</v>
      </c>
      <c r="G18" s="46">
        <v>6651007408</v>
      </c>
      <c r="H18" s="47">
        <v>7077824420</v>
      </c>
      <c r="I18" s="24">
        <f t="shared" si="0"/>
        <v>-65.01764571955374</v>
      </c>
      <c r="J18" s="25">
        <f t="shared" si="1"/>
        <v>-26.033230078826918</v>
      </c>
      <c r="K18" s="2"/>
    </row>
    <row r="19" spans="1:11" ht="23.25" customHeight="1">
      <c r="A19" s="30" t="s">
        <v>17</v>
      </c>
      <c r="B19" s="31" t="s">
        <v>29</v>
      </c>
      <c r="C19" s="51">
        <v>401332791</v>
      </c>
      <c r="D19" s="51">
        <v>400377567</v>
      </c>
      <c r="E19" s="51">
        <v>-28016604</v>
      </c>
      <c r="F19" s="52">
        <v>300000232</v>
      </c>
      <c r="G19" s="53">
        <v>333484234</v>
      </c>
      <c r="H19" s="54">
        <v>437207968</v>
      </c>
      <c r="I19" s="32">
        <f t="shared" si="0"/>
        <v>-1170.7944189095865</v>
      </c>
      <c r="J19" s="33">
        <f t="shared" si="1"/>
        <v>-349.8949763296461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100000000</v>
      </c>
      <c r="G22" s="43">
        <v>100000000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55250000</v>
      </c>
      <c r="D23" s="42">
        <v>72928011</v>
      </c>
      <c r="E23" s="42">
        <v>0</v>
      </c>
      <c r="F23" s="42">
        <v>95575051</v>
      </c>
      <c r="G23" s="43">
        <v>39586607</v>
      </c>
      <c r="H23" s="44">
        <v>100680831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525641572</v>
      </c>
      <c r="D24" s="42">
        <v>654262349</v>
      </c>
      <c r="E24" s="42">
        <v>1809557254</v>
      </c>
      <c r="F24" s="42">
        <v>380726576</v>
      </c>
      <c r="G24" s="43">
        <v>332115854</v>
      </c>
      <c r="H24" s="44">
        <v>345142134</v>
      </c>
      <c r="I24" s="37">
        <f t="shared" si="0"/>
        <v>-78.96023598267425</v>
      </c>
      <c r="J24" s="22">
        <f t="shared" si="1"/>
        <v>-42.437203601707665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580891572</v>
      </c>
      <c r="D26" s="45">
        <v>727190360</v>
      </c>
      <c r="E26" s="45">
        <v>1809557254</v>
      </c>
      <c r="F26" s="45">
        <v>576301627</v>
      </c>
      <c r="G26" s="46">
        <v>471702461</v>
      </c>
      <c r="H26" s="47">
        <v>445822965</v>
      </c>
      <c r="I26" s="24">
        <f t="shared" si="0"/>
        <v>-68.15234081562804</v>
      </c>
      <c r="J26" s="25">
        <f t="shared" si="1"/>
        <v>-37.310226256671996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71755000</v>
      </c>
      <c r="D28" s="42">
        <v>71755000</v>
      </c>
      <c r="E28" s="42">
        <v>390827212</v>
      </c>
      <c r="F28" s="42">
        <v>187264900</v>
      </c>
      <c r="G28" s="43">
        <v>232193834</v>
      </c>
      <c r="H28" s="44">
        <v>206816702</v>
      </c>
      <c r="I28" s="37">
        <f t="shared" si="0"/>
        <v>-52.0849894147084</v>
      </c>
      <c r="J28" s="22">
        <f t="shared" si="1"/>
        <v>-19.11519591008083</v>
      </c>
      <c r="K28" s="2"/>
    </row>
    <row r="29" spans="1:11" ht="12.75">
      <c r="A29" s="8" t="s">
        <v>17</v>
      </c>
      <c r="B29" s="20" t="s">
        <v>38</v>
      </c>
      <c r="C29" s="42">
        <v>6500000</v>
      </c>
      <c r="D29" s="42">
        <v>39490011</v>
      </c>
      <c r="E29" s="42">
        <v>43638900</v>
      </c>
      <c r="F29" s="42">
        <v>40621773</v>
      </c>
      <c r="G29" s="43">
        <v>10854000</v>
      </c>
      <c r="H29" s="44">
        <v>10400000</v>
      </c>
      <c r="I29" s="37">
        <f t="shared" si="0"/>
        <v>-6.9138475076136245</v>
      </c>
      <c r="J29" s="22">
        <f t="shared" si="1"/>
        <v>-38.000738734651904</v>
      </c>
      <c r="K29" s="2"/>
    </row>
    <row r="30" spans="1:11" ht="12.75">
      <c r="A30" s="8" t="s">
        <v>17</v>
      </c>
      <c r="B30" s="20" t="s">
        <v>39</v>
      </c>
      <c r="C30" s="42">
        <v>120388156</v>
      </c>
      <c r="D30" s="42">
        <v>245586933</v>
      </c>
      <c r="E30" s="42">
        <v>11795801</v>
      </c>
      <c r="F30" s="42">
        <v>83841945</v>
      </c>
      <c r="G30" s="43">
        <v>0</v>
      </c>
      <c r="H30" s="44">
        <v>-1</v>
      </c>
      <c r="I30" s="37">
        <f t="shared" si="0"/>
        <v>610.7778861308359</v>
      </c>
      <c r="J30" s="22">
        <f t="shared" si="1"/>
        <v>-100.43929627523735</v>
      </c>
      <c r="K30" s="2"/>
    </row>
    <row r="31" spans="1:11" ht="12.75">
      <c r="A31" s="8" t="s">
        <v>17</v>
      </c>
      <c r="B31" s="20" t="s">
        <v>40</v>
      </c>
      <c r="C31" s="42">
        <v>90200000</v>
      </c>
      <c r="D31" s="42">
        <v>100200000</v>
      </c>
      <c r="E31" s="42">
        <v>1097964992</v>
      </c>
      <c r="F31" s="42">
        <v>72361732</v>
      </c>
      <c r="G31" s="43">
        <v>67632500</v>
      </c>
      <c r="H31" s="44">
        <v>78250070</v>
      </c>
      <c r="I31" s="37">
        <f t="shared" si="0"/>
        <v>-93.40946819550327</v>
      </c>
      <c r="J31" s="22">
        <f t="shared" si="1"/>
        <v>-58.53973434014761</v>
      </c>
      <c r="K31" s="2"/>
    </row>
    <row r="32" spans="1:11" ht="12.75">
      <c r="A32" s="8" t="s">
        <v>17</v>
      </c>
      <c r="B32" s="20" t="s">
        <v>34</v>
      </c>
      <c r="C32" s="42">
        <v>292048416</v>
      </c>
      <c r="D32" s="42">
        <v>290158416</v>
      </c>
      <c r="E32" s="42">
        <v>647426305</v>
      </c>
      <c r="F32" s="42">
        <v>192211277</v>
      </c>
      <c r="G32" s="43">
        <v>161022127</v>
      </c>
      <c r="H32" s="44">
        <v>150356194</v>
      </c>
      <c r="I32" s="37">
        <f t="shared" si="0"/>
        <v>-70.3114817060144</v>
      </c>
      <c r="J32" s="22">
        <f t="shared" si="1"/>
        <v>-38.53276734629396</v>
      </c>
      <c r="K32" s="2"/>
    </row>
    <row r="33" spans="1:11" ht="13.5" thickBot="1">
      <c r="A33" s="8" t="s">
        <v>17</v>
      </c>
      <c r="B33" s="38" t="s">
        <v>41</v>
      </c>
      <c r="C33" s="58">
        <v>580891572</v>
      </c>
      <c r="D33" s="58">
        <v>747190360</v>
      </c>
      <c r="E33" s="58">
        <v>2191653210</v>
      </c>
      <c r="F33" s="58">
        <v>576301627</v>
      </c>
      <c r="G33" s="59">
        <v>471702461</v>
      </c>
      <c r="H33" s="60">
        <v>445822965</v>
      </c>
      <c r="I33" s="39">
        <f t="shared" si="0"/>
        <v>-73.70470727894036</v>
      </c>
      <c r="J33" s="40">
        <f t="shared" si="1"/>
        <v>-41.18832706948494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19781622</v>
      </c>
      <c r="D8" s="42">
        <v>19781622</v>
      </c>
      <c r="E8" s="42">
        <v>19217491</v>
      </c>
      <c r="F8" s="42">
        <v>20553103</v>
      </c>
      <c r="G8" s="43">
        <v>21375231</v>
      </c>
      <c r="H8" s="44">
        <v>22230239</v>
      </c>
      <c r="I8" s="21">
        <f>IF(($E8=0),0,((($F8/$E8)-1)*100))</f>
        <v>6.949981139577477</v>
      </c>
      <c r="J8" s="22">
        <f>IF(($E8=0),0,(((($H8/$E8)^(1/3))-1)*100))</f>
        <v>4.974177821208414</v>
      </c>
      <c r="K8" s="2"/>
    </row>
    <row r="9" spans="1:11" ht="12.75">
      <c r="A9" s="4" t="s">
        <v>17</v>
      </c>
      <c r="B9" s="20" t="s">
        <v>20</v>
      </c>
      <c r="C9" s="42">
        <v>574287</v>
      </c>
      <c r="D9" s="42">
        <v>574287</v>
      </c>
      <c r="E9" s="42">
        <v>533496</v>
      </c>
      <c r="F9" s="42">
        <v>596684</v>
      </c>
      <c r="G9" s="43">
        <v>620552</v>
      </c>
      <c r="H9" s="44">
        <v>645374</v>
      </c>
      <c r="I9" s="21">
        <f>IF(($E9=0),0,((($F9/$E9)-1)*100))</f>
        <v>11.84413753805089</v>
      </c>
      <c r="J9" s="22">
        <f>IF(($E9=0),0,(((($H9/$E9)^(1/3))-1)*100))</f>
        <v>6.551630333509895</v>
      </c>
      <c r="K9" s="2"/>
    </row>
    <row r="10" spans="1:11" ht="12.75">
      <c r="A10" s="4" t="s">
        <v>17</v>
      </c>
      <c r="B10" s="20" t="s">
        <v>21</v>
      </c>
      <c r="C10" s="42">
        <v>100275546</v>
      </c>
      <c r="D10" s="42">
        <v>99547136</v>
      </c>
      <c r="E10" s="42">
        <v>96620383</v>
      </c>
      <c r="F10" s="42">
        <v>89538335</v>
      </c>
      <c r="G10" s="43">
        <v>102826857</v>
      </c>
      <c r="H10" s="44">
        <v>104483811</v>
      </c>
      <c r="I10" s="21">
        <f aca="true" t="shared" si="0" ref="I10:I33">IF(($E10=0),0,((($F10/$E10)-1)*100))</f>
        <v>-7.329766018418704</v>
      </c>
      <c r="J10" s="22">
        <f aca="true" t="shared" si="1" ref="J10:J33">IF(($E10=0),0,(((($H10/$E10)^(1/3))-1)*100))</f>
        <v>2.6423886208677194</v>
      </c>
      <c r="K10" s="2"/>
    </row>
    <row r="11" spans="1:11" ht="12.75">
      <c r="A11" s="8" t="s">
        <v>17</v>
      </c>
      <c r="B11" s="23" t="s">
        <v>22</v>
      </c>
      <c r="C11" s="45">
        <v>120631455</v>
      </c>
      <c r="D11" s="45">
        <v>119903045</v>
      </c>
      <c r="E11" s="45">
        <v>116371370</v>
      </c>
      <c r="F11" s="45">
        <v>110688122</v>
      </c>
      <c r="G11" s="46">
        <v>124822640</v>
      </c>
      <c r="H11" s="47">
        <v>127359424</v>
      </c>
      <c r="I11" s="24">
        <f t="shared" si="0"/>
        <v>-4.883716673611382</v>
      </c>
      <c r="J11" s="25">
        <f t="shared" si="1"/>
        <v>3.053239001137986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44691585</v>
      </c>
      <c r="D13" s="42">
        <v>44605885</v>
      </c>
      <c r="E13" s="42">
        <v>41548487</v>
      </c>
      <c r="F13" s="42">
        <v>48558294</v>
      </c>
      <c r="G13" s="43">
        <v>50155201</v>
      </c>
      <c r="H13" s="44">
        <v>53644386</v>
      </c>
      <c r="I13" s="21">
        <f t="shared" si="0"/>
        <v>16.871389323996322</v>
      </c>
      <c r="J13" s="22">
        <f t="shared" si="1"/>
        <v>8.890423895784805</v>
      </c>
      <c r="K13" s="2"/>
    </row>
    <row r="14" spans="1:11" ht="12.75">
      <c r="A14" s="4" t="s">
        <v>17</v>
      </c>
      <c r="B14" s="20" t="s">
        <v>25</v>
      </c>
      <c r="C14" s="42">
        <v>3140135</v>
      </c>
      <c r="D14" s="42">
        <v>3140135</v>
      </c>
      <c r="E14" s="42">
        <v>0</v>
      </c>
      <c r="F14" s="42">
        <v>3140135</v>
      </c>
      <c r="G14" s="43">
        <v>3579753</v>
      </c>
      <c r="H14" s="44">
        <v>4080919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73705182</v>
      </c>
      <c r="D17" s="42">
        <v>94793949</v>
      </c>
      <c r="E17" s="42">
        <v>80937979</v>
      </c>
      <c r="F17" s="42">
        <v>91204035</v>
      </c>
      <c r="G17" s="43">
        <v>81953096</v>
      </c>
      <c r="H17" s="44">
        <v>88897303</v>
      </c>
      <c r="I17" s="28">
        <f t="shared" si="0"/>
        <v>12.683855128134592</v>
      </c>
      <c r="J17" s="29">
        <f t="shared" si="1"/>
        <v>3.176013377002862</v>
      </c>
      <c r="K17" s="2"/>
    </row>
    <row r="18" spans="1:11" ht="12.75">
      <c r="A18" s="4" t="s">
        <v>17</v>
      </c>
      <c r="B18" s="23" t="s">
        <v>28</v>
      </c>
      <c r="C18" s="45">
        <v>121536902</v>
      </c>
      <c r="D18" s="45">
        <v>142539969</v>
      </c>
      <c r="E18" s="45">
        <v>122486466</v>
      </c>
      <c r="F18" s="45">
        <v>142902464</v>
      </c>
      <c r="G18" s="46">
        <v>135688050</v>
      </c>
      <c r="H18" s="47">
        <v>146622608</v>
      </c>
      <c r="I18" s="24">
        <f t="shared" si="0"/>
        <v>16.66796232001664</v>
      </c>
      <c r="J18" s="25">
        <f t="shared" si="1"/>
        <v>6.178750883324136</v>
      </c>
      <c r="K18" s="2"/>
    </row>
    <row r="19" spans="1:11" ht="23.25" customHeight="1">
      <c r="A19" s="30" t="s">
        <v>17</v>
      </c>
      <c r="B19" s="31" t="s">
        <v>29</v>
      </c>
      <c r="C19" s="51">
        <v>-905447</v>
      </c>
      <c r="D19" s="51">
        <v>-22636924</v>
      </c>
      <c r="E19" s="51">
        <v>-6115096</v>
      </c>
      <c r="F19" s="52">
        <v>-32214342</v>
      </c>
      <c r="G19" s="53">
        <v>-10865410</v>
      </c>
      <c r="H19" s="54">
        <v>-19263184</v>
      </c>
      <c r="I19" s="32">
        <f t="shared" si="0"/>
        <v>426.8002660955772</v>
      </c>
      <c r="J19" s="33">
        <f t="shared" si="1"/>
        <v>46.59132304752849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9700000</v>
      </c>
      <c r="D23" s="42">
        <v>17962486</v>
      </c>
      <c r="E23" s="42">
        <v>15915851</v>
      </c>
      <c r="F23" s="42">
        <v>6866000</v>
      </c>
      <c r="G23" s="43">
        <v>756392</v>
      </c>
      <c r="H23" s="44">
        <v>786648</v>
      </c>
      <c r="I23" s="37">
        <f t="shared" si="0"/>
        <v>-56.86061650112207</v>
      </c>
      <c r="J23" s="22">
        <f t="shared" si="1"/>
        <v>-63.30134119919819</v>
      </c>
      <c r="K23" s="2"/>
    </row>
    <row r="24" spans="1:11" ht="12.75">
      <c r="A24" s="8" t="s">
        <v>17</v>
      </c>
      <c r="B24" s="20" t="s">
        <v>33</v>
      </c>
      <c r="C24" s="42">
        <v>15996000</v>
      </c>
      <c r="D24" s="42">
        <v>25800002</v>
      </c>
      <c r="E24" s="42">
        <v>22307385</v>
      </c>
      <c r="F24" s="42">
        <v>24755000</v>
      </c>
      <c r="G24" s="43">
        <v>3000000</v>
      </c>
      <c r="H24" s="44">
        <v>3200000</v>
      </c>
      <c r="I24" s="37">
        <f t="shared" si="0"/>
        <v>10.972218393146482</v>
      </c>
      <c r="J24" s="22">
        <f t="shared" si="1"/>
        <v>-47.6519584421587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25696000</v>
      </c>
      <c r="D26" s="45">
        <v>43762488</v>
      </c>
      <c r="E26" s="45">
        <v>38223236</v>
      </c>
      <c r="F26" s="45">
        <v>31621000</v>
      </c>
      <c r="G26" s="46">
        <v>3756392</v>
      </c>
      <c r="H26" s="47">
        <v>3986648</v>
      </c>
      <c r="I26" s="24">
        <f t="shared" si="0"/>
        <v>-17.272833728677494</v>
      </c>
      <c r="J26" s="25">
        <f t="shared" si="1"/>
        <v>-52.92827145818328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6231876</v>
      </c>
      <c r="D31" s="42">
        <v>21910731</v>
      </c>
      <c r="E31" s="42">
        <v>21597954</v>
      </c>
      <c r="F31" s="42">
        <v>13790425</v>
      </c>
      <c r="G31" s="43">
        <v>0</v>
      </c>
      <c r="H31" s="44">
        <v>0</v>
      </c>
      <c r="I31" s="37">
        <f t="shared" si="0"/>
        <v>-36.1493917433105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19464124</v>
      </c>
      <c r="D32" s="42">
        <v>21851757</v>
      </c>
      <c r="E32" s="42">
        <v>16625282</v>
      </c>
      <c r="F32" s="42">
        <v>17830575</v>
      </c>
      <c r="G32" s="43">
        <v>3756392</v>
      </c>
      <c r="H32" s="44">
        <v>3986648</v>
      </c>
      <c r="I32" s="37">
        <f t="shared" si="0"/>
        <v>7.249759733398808</v>
      </c>
      <c r="J32" s="22">
        <f t="shared" si="1"/>
        <v>-37.8731086070815</v>
      </c>
      <c r="K32" s="2"/>
    </row>
    <row r="33" spans="1:11" ht="13.5" thickBot="1">
      <c r="A33" s="8" t="s">
        <v>17</v>
      </c>
      <c r="B33" s="38" t="s">
        <v>41</v>
      </c>
      <c r="C33" s="58">
        <v>25696000</v>
      </c>
      <c r="D33" s="58">
        <v>43762488</v>
      </c>
      <c r="E33" s="58">
        <v>38223236</v>
      </c>
      <c r="F33" s="58">
        <v>31621000</v>
      </c>
      <c r="G33" s="59">
        <v>3756392</v>
      </c>
      <c r="H33" s="60">
        <v>3986648</v>
      </c>
      <c r="I33" s="39">
        <f t="shared" si="0"/>
        <v>-17.272833728677494</v>
      </c>
      <c r="J33" s="40">
        <f t="shared" si="1"/>
        <v>-52.92827145818328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19595735</v>
      </c>
      <c r="D8" s="42">
        <v>19595735</v>
      </c>
      <c r="E8" s="42">
        <v>18493725</v>
      </c>
      <c r="F8" s="42">
        <v>19465764</v>
      </c>
      <c r="G8" s="43">
        <v>20283336</v>
      </c>
      <c r="H8" s="44">
        <v>21175776</v>
      </c>
      <c r="I8" s="21">
        <f>IF(($E8=0),0,((($F8/$E8)-1)*100))</f>
        <v>5.256047659408791</v>
      </c>
      <c r="J8" s="22">
        <f>IF(($E8=0),0,(((($H8/$E8)^(1/3))-1)*100))</f>
        <v>4.61765464241668</v>
      </c>
      <c r="K8" s="2"/>
    </row>
    <row r="9" spans="1:11" ht="12.75">
      <c r="A9" s="4" t="s">
        <v>17</v>
      </c>
      <c r="B9" s="20" t="s">
        <v>20</v>
      </c>
      <c r="C9" s="42">
        <v>863706</v>
      </c>
      <c r="D9" s="42">
        <v>547706</v>
      </c>
      <c r="E9" s="42">
        <v>777346</v>
      </c>
      <c r="F9" s="42">
        <v>590160</v>
      </c>
      <c r="G9" s="43">
        <v>614940</v>
      </c>
      <c r="H9" s="44">
        <v>642012</v>
      </c>
      <c r="I9" s="21">
        <f>IF(($E9=0),0,((($F9/$E9)-1)*100))</f>
        <v>-24.08013934592833</v>
      </c>
      <c r="J9" s="22">
        <f>IF(($E9=0),0,(((($H9/$E9)^(1/3))-1)*100))</f>
        <v>-6.1769401461499225</v>
      </c>
      <c r="K9" s="2"/>
    </row>
    <row r="10" spans="1:11" ht="12.75">
      <c r="A10" s="4" t="s">
        <v>17</v>
      </c>
      <c r="B10" s="20" t="s">
        <v>21</v>
      </c>
      <c r="C10" s="42">
        <v>93371356</v>
      </c>
      <c r="D10" s="42">
        <v>108870771</v>
      </c>
      <c r="E10" s="42">
        <v>102169937</v>
      </c>
      <c r="F10" s="42">
        <v>98162852</v>
      </c>
      <c r="G10" s="43">
        <v>102435524</v>
      </c>
      <c r="H10" s="44">
        <v>102480484</v>
      </c>
      <c r="I10" s="21">
        <f aca="true" t="shared" si="0" ref="I10:I33">IF(($E10=0),0,((($F10/$E10)-1)*100))</f>
        <v>-3.921980494125199</v>
      </c>
      <c r="J10" s="22">
        <f aca="true" t="shared" si="1" ref="J10:J33">IF(($E10=0),0,(((($H10/$E10)^(1/3))-1)*100))</f>
        <v>0.10121466972021764</v>
      </c>
      <c r="K10" s="2"/>
    </row>
    <row r="11" spans="1:11" ht="12.75">
      <c r="A11" s="8" t="s">
        <v>17</v>
      </c>
      <c r="B11" s="23" t="s">
        <v>22</v>
      </c>
      <c r="C11" s="45">
        <v>113830797</v>
      </c>
      <c r="D11" s="45">
        <v>129014212</v>
      </c>
      <c r="E11" s="45">
        <v>121441008</v>
      </c>
      <c r="F11" s="45">
        <v>118218776</v>
      </c>
      <c r="G11" s="46">
        <v>123333800</v>
      </c>
      <c r="H11" s="47">
        <v>124298272</v>
      </c>
      <c r="I11" s="24">
        <f t="shared" si="0"/>
        <v>-2.6533310724825343</v>
      </c>
      <c r="J11" s="25">
        <f t="shared" si="1"/>
        <v>0.7781950721781117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63247586</v>
      </c>
      <c r="D13" s="42">
        <v>58287902</v>
      </c>
      <c r="E13" s="42">
        <v>54918262</v>
      </c>
      <c r="F13" s="42">
        <v>60426786</v>
      </c>
      <c r="G13" s="43">
        <v>61828932</v>
      </c>
      <c r="H13" s="44">
        <v>64549395</v>
      </c>
      <c r="I13" s="21">
        <f t="shared" si="0"/>
        <v>10.030404822352178</v>
      </c>
      <c r="J13" s="22">
        <f t="shared" si="1"/>
        <v>5.533853681799217</v>
      </c>
      <c r="K13" s="2"/>
    </row>
    <row r="14" spans="1:11" ht="12.75">
      <c r="A14" s="4" t="s">
        <v>17</v>
      </c>
      <c r="B14" s="20" t="s">
        <v>25</v>
      </c>
      <c r="C14" s="42">
        <v>3984614</v>
      </c>
      <c r="D14" s="42">
        <v>3984614</v>
      </c>
      <c r="E14" s="42">
        <v>2170126</v>
      </c>
      <c r="F14" s="42">
        <v>3994392</v>
      </c>
      <c r="G14" s="43">
        <v>4162152</v>
      </c>
      <c r="H14" s="44">
        <v>4345296</v>
      </c>
      <c r="I14" s="21">
        <f t="shared" si="0"/>
        <v>84.06267654504853</v>
      </c>
      <c r="J14" s="22">
        <f t="shared" si="1"/>
        <v>26.040893105463535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69894208</v>
      </c>
      <c r="D17" s="42">
        <v>74402500</v>
      </c>
      <c r="E17" s="42">
        <v>59393155</v>
      </c>
      <c r="F17" s="42">
        <v>78998510</v>
      </c>
      <c r="G17" s="43">
        <v>80276304</v>
      </c>
      <c r="H17" s="44">
        <v>81994625</v>
      </c>
      <c r="I17" s="28">
        <f t="shared" si="0"/>
        <v>33.00945201513541</v>
      </c>
      <c r="J17" s="29">
        <f t="shared" si="1"/>
        <v>11.348147491074844</v>
      </c>
      <c r="K17" s="2"/>
    </row>
    <row r="18" spans="1:11" ht="12.75">
      <c r="A18" s="4" t="s">
        <v>17</v>
      </c>
      <c r="B18" s="23" t="s">
        <v>28</v>
      </c>
      <c r="C18" s="45">
        <v>137126408</v>
      </c>
      <c r="D18" s="45">
        <v>136675016</v>
      </c>
      <c r="E18" s="45">
        <v>116481543</v>
      </c>
      <c r="F18" s="45">
        <v>143419688</v>
      </c>
      <c r="G18" s="46">
        <v>146267388</v>
      </c>
      <c r="H18" s="47">
        <v>150889316</v>
      </c>
      <c r="I18" s="24">
        <f t="shared" si="0"/>
        <v>23.126535162742478</v>
      </c>
      <c r="J18" s="25">
        <f t="shared" si="1"/>
        <v>9.010197115155938</v>
      </c>
      <c r="K18" s="2"/>
    </row>
    <row r="19" spans="1:11" ht="23.25" customHeight="1">
      <c r="A19" s="30" t="s">
        <v>17</v>
      </c>
      <c r="B19" s="31" t="s">
        <v>29</v>
      </c>
      <c r="C19" s="51">
        <v>-23295611</v>
      </c>
      <c r="D19" s="51">
        <v>-7660804</v>
      </c>
      <c r="E19" s="51">
        <v>4959465</v>
      </c>
      <c r="F19" s="52">
        <v>-25200912</v>
      </c>
      <c r="G19" s="53">
        <v>-22933588</v>
      </c>
      <c r="H19" s="54">
        <v>-26591044</v>
      </c>
      <c r="I19" s="32">
        <f t="shared" si="0"/>
        <v>-608.1377124347082</v>
      </c>
      <c r="J19" s="33">
        <f t="shared" si="1"/>
        <v>-275.0250402979616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7776275</v>
      </c>
      <c r="D23" s="42">
        <v>18919394</v>
      </c>
      <c r="E23" s="42">
        <v>19298036</v>
      </c>
      <c r="F23" s="42">
        <v>4164024</v>
      </c>
      <c r="G23" s="43">
        <v>0</v>
      </c>
      <c r="H23" s="44">
        <v>0</v>
      </c>
      <c r="I23" s="37">
        <f t="shared" si="0"/>
        <v>-78.42255035693788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25794031</v>
      </c>
      <c r="D24" s="42">
        <v>17892033</v>
      </c>
      <c r="E24" s="42">
        <v>20032227</v>
      </c>
      <c r="F24" s="42">
        <v>29465556</v>
      </c>
      <c r="G24" s="43">
        <v>26537544</v>
      </c>
      <c r="H24" s="44">
        <v>28267296</v>
      </c>
      <c r="I24" s="37">
        <f t="shared" si="0"/>
        <v>47.090765295341356</v>
      </c>
      <c r="J24" s="22">
        <f t="shared" si="1"/>
        <v>12.163532326046745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33570306</v>
      </c>
      <c r="D26" s="45">
        <v>36811427</v>
      </c>
      <c r="E26" s="45">
        <v>39330263</v>
      </c>
      <c r="F26" s="45">
        <v>33629580</v>
      </c>
      <c r="G26" s="46">
        <v>26537544</v>
      </c>
      <c r="H26" s="47">
        <v>28267296</v>
      </c>
      <c r="I26" s="24">
        <f t="shared" si="0"/>
        <v>-14.49439328692005</v>
      </c>
      <c r="J26" s="25">
        <f t="shared" si="1"/>
        <v>-10.425208620071302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36845</v>
      </c>
      <c r="E29" s="42">
        <v>36844</v>
      </c>
      <c r="F29" s="42">
        <v>10980000</v>
      </c>
      <c r="G29" s="43">
        <v>6999996</v>
      </c>
      <c r="H29" s="44">
        <v>8000004</v>
      </c>
      <c r="I29" s="37">
        <f t="shared" si="0"/>
        <v>29701.324503311258</v>
      </c>
      <c r="J29" s="22">
        <f t="shared" si="1"/>
        <v>501.04613691367035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21676004</v>
      </c>
      <c r="D31" s="42">
        <v>15097153</v>
      </c>
      <c r="E31" s="42">
        <v>19342010</v>
      </c>
      <c r="F31" s="42">
        <v>17527092</v>
      </c>
      <c r="G31" s="43">
        <v>18525252</v>
      </c>
      <c r="H31" s="44">
        <v>19197228</v>
      </c>
      <c r="I31" s="37">
        <f t="shared" si="0"/>
        <v>-9.383295738136832</v>
      </c>
      <c r="J31" s="22">
        <f t="shared" si="1"/>
        <v>-0.2501373237100757</v>
      </c>
      <c r="K31" s="2"/>
    </row>
    <row r="32" spans="1:11" ht="12.75">
      <c r="A32" s="8" t="s">
        <v>17</v>
      </c>
      <c r="B32" s="20" t="s">
        <v>34</v>
      </c>
      <c r="C32" s="42">
        <v>11964302</v>
      </c>
      <c r="D32" s="42">
        <v>21784274</v>
      </c>
      <c r="E32" s="42">
        <v>19951409</v>
      </c>
      <c r="F32" s="42">
        <v>5122488</v>
      </c>
      <c r="G32" s="43">
        <v>1012296</v>
      </c>
      <c r="H32" s="44">
        <v>1070064</v>
      </c>
      <c r="I32" s="37">
        <f t="shared" si="0"/>
        <v>-74.32518174530931</v>
      </c>
      <c r="J32" s="22">
        <f t="shared" si="1"/>
        <v>-62.28807276216916</v>
      </c>
      <c r="K32" s="2"/>
    </row>
    <row r="33" spans="1:11" ht="13.5" thickBot="1">
      <c r="A33" s="8" t="s">
        <v>17</v>
      </c>
      <c r="B33" s="38" t="s">
        <v>41</v>
      </c>
      <c r="C33" s="58">
        <v>33640306</v>
      </c>
      <c r="D33" s="58">
        <v>36918272</v>
      </c>
      <c r="E33" s="58">
        <v>39330263</v>
      </c>
      <c r="F33" s="58">
        <v>33629580</v>
      </c>
      <c r="G33" s="59">
        <v>26537544</v>
      </c>
      <c r="H33" s="60">
        <v>28267296</v>
      </c>
      <c r="I33" s="39">
        <f t="shared" si="0"/>
        <v>-14.49439328692005</v>
      </c>
      <c r="J33" s="40">
        <f t="shared" si="1"/>
        <v>-10.425208620071302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335018149</v>
      </c>
      <c r="D9" s="42">
        <v>347018155</v>
      </c>
      <c r="E9" s="42">
        <v>312410917</v>
      </c>
      <c r="F9" s="42">
        <v>366594517</v>
      </c>
      <c r="G9" s="43">
        <v>381991485</v>
      </c>
      <c r="H9" s="44">
        <v>398798662</v>
      </c>
      <c r="I9" s="21">
        <f>IF(($E9=0),0,((($F9/$E9)-1)*100))</f>
        <v>17.343696091132443</v>
      </c>
      <c r="J9" s="22">
        <f>IF(($E9=0),0,(((($H9/$E9)^(1/3))-1)*100))</f>
        <v>8.478206676522326</v>
      </c>
      <c r="K9" s="2"/>
    </row>
    <row r="10" spans="1:11" ht="12.75">
      <c r="A10" s="4" t="s">
        <v>17</v>
      </c>
      <c r="B10" s="20" t="s">
        <v>21</v>
      </c>
      <c r="C10" s="42">
        <v>601873432</v>
      </c>
      <c r="D10" s="42">
        <v>687230775</v>
      </c>
      <c r="E10" s="42">
        <v>670509574</v>
      </c>
      <c r="F10" s="42">
        <v>626334659</v>
      </c>
      <c r="G10" s="43">
        <v>668460973</v>
      </c>
      <c r="H10" s="44">
        <v>694581019</v>
      </c>
      <c r="I10" s="21">
        <f aca="true" t="shared" si="0" ref="I10:I33">IF(($E10=0),0,((($F10/$E10)-1)*100))</f>
        <v>-6.588260140190039</v>
      </c>
      <c r="J10" s="22">
        <f aca="true" t="shared" si="1" ref="J10:J33">IF(($E10=0),0,(((($H10/$E10)^(1/3))-1)*100))</f>
        <v>1.1826328482927861</v>
      </c>
      <c r="K10" s="2"/>
    </row>
    <row r="11" spans="1:11" ht="12.75">
      <c r="A11" s="8" t="s">
        <v>17</v>
      </c>
      <c r="B11" s="23" t="s">
        <v>22</v>
      </c>
      <c r="C11" s="45">
        <v>936891581</v>
      </c>
      <c r="D11" s="45">
        <v>1034248930</v>
      </c>
      <c r="E11" s="45">
        <v>982920491</v>
      </c>
      <c r="F11" s="45">
        <v>992929176</v>
      </c>
      <c r="G11" s="46">
        <v>1050452458</v>
      </c>
      <c r="H11" s="47">
        <v>1093379681</v>
      </c>
      <c r="I11" s="24">
        <f t="shared" si="0"/>
        <v>1.0182598787636943</v>
      </c>
      <c r="J11" s="25">
        <f t="shared" si="1"/>
        <v>3.6137845036629646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249673135</v>
      </c>
      <c r="D13" s="42">
        <v>270781290</v>
      </c>
      <c r="E13" s="42">
        <v>261964733</v>
      </c>
      <c r="F13" s="42">
        <v>275256096</v>
      </c>
      <c r="G13" s="43">
        <v>291637256</v>
      </c>
      <c r="H13" s="44">
        <v>304643944</v>
      </c>
      <c r="I13" s="21">
        <f t="shared" si="0"/>
        <v>5.073722270852388</v>
      </c>
      <c r="J13" s="22">
        <f t="shared" si="1"/>
        <v>5.159837650487553</v>
      </c>
      <c r="K13" s="2"/>
    </row>
    <row r="14" spans="1:11" ht="12.75">
      <c r="A14" s="4" t="s">
        <v>17</v>
      </c>
      <c r="B14" s="20" t="s">
        <v>25</v>
      </c>
      <c r="C14" s="42">
        <v>83747055</v>
      </c>
      <c r="D14" s="42">
        <v>43747055</v>
      </c>
      <c r="E14" s="42">
        <v>0</v>
      </c>
      <c r="F14" s="42">
        <v>45000000</v>
      </c>
      <c r="G14" s="43">
        <v>46890000</v>
      </c>
      <c r="H14" s="44">
        <v>48953160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478745780</v>
      </c>
      <c r="D17" s="42">
        <v>640176468</v>
      </c>
      <c r="E17" s="42">
        <v>492109867</v>
      </c>
      <c r="F17" s="42">
        <v>529739070</v>
      </c>
      <c r="G17" s="43">
        <v>552284475</v>
      </c>
      <c r="H17" s="44">
        <v>580152596</v>
      </c>
      <c r="I17" s="28">
        <f t="shared" si="0"/>
        <v>7.646504474579041</v>
      </c>
      <c r="J17" s="29">
        <f t="shared" si="1"/>
        <v>5.639593733717296</v>
      </c>
      <c r="K17" s="2"/>
    </row>
    <row r="18" spans="1:11" ht="12.75">
      <c r="A18" s="4" t="s">
        <v>17</v>
      </c>
      <c r="B18" s="23" t="s">
        <v>28</v>
      </c>
      <c r="C18" s="45">
        <v>812165970</v>
      </c>
      <c r="D18" s="45">
        <v>954704813</v>
      </c>
      <c r="E18" s="45">
        <v>754074600</v>
      </c>
      <c r="F18" s="45">
        <v>849995166</v>
      </c>
      <c r="G18" s="46">
        <v>890811731</v>
      </c>
      <c r="H18" s="47">
        <v>933749700</v>
      </c>
      <c r="I18" s="24">
        <f t="shared" si="0"/>
        <v>12.72030194360081</v>
      </c>
      <c r="J18" s="25">
        <f t="shared" si="1"/>
        <v>7.38378829137285</v>
      </c>
      <c r="K18" s="2"/>
    </row>
    <row r="19" spans="1:11" ht="23.25" customHeight="1">
      <c r="A19" s="30" t="s">
        <v>17</v>
      </c>
      <c r="B19" s="31" t="s">
        <v>29</v>
      </c>
      <c r="C19" s="51">
        <v>124725611</v>
      </c>
      <c r="D19" s="51">
        <v>79544117</v>
      </c>
      <c r="E19" s="51">
        <v>228845891</v>
      </c>
      <c r="F19" s="52">
        <v>142934010</v>
      </c>
      <c r="G19" s="53">
        <v>159640727</v>
      </c>
      <c r="H19" s="54">
        <v>159629981</v>
      </c>
      <c r="I19" s="32">
        <f t="shared" si="0"/>
        <v>-37.54136927020464</v>
      </c>
      <c r="J19" s="33">
        <f t="shared" si="1"/>
        <v>-11.313581995429123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41235000</v>
      </c>
      <c r="E23" s="42">
        <v>122141543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175245000</v>
      </c>
      <c r="D24" s="42">
        <v>182555000</v>
      </c>
      <c r="E24" s="42">
        <v>2601234490</v>
      </c>
      <c r="F24" s="42">
        <v>195479000</v>
      </c>
      <c r="G24" s="43">
        <v>190141000</v>
      </c>
      <c r="H24" s="44">
        <v>200591000</v>
      </c>
      <c r="I24" s="37">
        <f t="shared" si="0"/>
        <v>-92.48514500513177</v>
      </c>
      <c r="J24" s="22">
        <f t="shared" si="1"/>
        <v>-57.435848540399626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175245000</v>
      </c>
      <c r="D26" s="45">
        <v>223790000</v>
      </c>
      <c r="E26" s="45">
        <v>2723376033</v>
      </c>
      <c r="F26" s="45">
        <v>195479000</v>
      </c>
      <c r="G26" s="46">
        <v>190141000</v>
      </c>
      <c r="H26" s="47">
        <v>200591000</v>
      </c>
      <c r="I26" s="24">
        <f t="shared" si="0"/>
        <v>-92.82218108585374</v>
      </c>
      <c r="J26" s="25">
        <f t="shared" si="1"/>
        <v>-58.0819301090299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175245000</v>
      </c>
      <c r="D28" s="42">
        <v>221238000</v>
      </c>
      <c r="E28" s="42">
        <v>1819256764</v>
      </c>
      <c r="F28" s="42">
        <v>188893000</v>
      </c>
      <c r="G28" s="43">
        <v>179476014</v>
      </c>
      <c r="H28" s="44">
        <v>197874000</v>
      </c>
      <c r="I28" s="37">
        <f t="shared" si="0"/>
        <v>-89.6170236253688</v>
      </c>
      <c r="J28" s="22">
        <f t="shared" si="1"/>
        <v>-52.26558788677721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2552000</v>
      </c>
      <c r="E31" s="42">
        <v>0</v>
      </c>
      <c r="F31" s="42">
        <v>2586000</v>
      </c>
      <c r="G31" s="43">
        <v>2714000</v>
      </c>
      <c r="H31" s="44">
        <v>2717000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0</v>
      </c>
      <c r="D32" s="42">
        <v>0</v>
      </c>
      <c r="E32" s="42">
        <v>904119269</v>
      </c>
      <c r="F32" s="42">
        <v>4000000</v>
      </c>
      <c r="G32" s="43">
        <v>7950986</v>
      </c>
      <c r="H32" s="44">
        <v>0</v>
      </c>
      <c r="I32" s="37">
        <f t="shared" si="0"/>
        <v>-99.55758049439382</v>
      </c>
      <c r="J32" s="22">
        <f t="shared" si="1"/>
        <v>-100</v>
      </c>
      <c r="K32" s="2"/>
    </row>
    <row r="33" spans="1:11" ht="13.5" thickBot="1">
      <c r="A33" s="8" t="s">
        <v>17</v>
      </c>
      <c r="B33" s="38" t="s">
        <v>41</v>
      </c>
      <c r="C33" s="58">
        <v>175245000</v>
      </c>
      <c r="D33" s="58">
        <v>223790000</v>
      </c>
      <c r="E33" s="58">
        <v>2723376033</v>
      </c>
      <c r="F33" s="58">
        <v>195479000</v>
      </c>
      <c r="G33" s="59">
        <v>190141000</v>
      </c>
      <c r="H33" s="60">
        <v>200591000</v>
      </c>
      <c r="I33" s="39">
        <f t="shared" si="0"/>
        <v>-92.82218108585374</v>
      </c>
      <c r="J33" s="40">
        <f t="shared" si="1"/>
        <v>-58.0819301090299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31062373</v>
      </c>
      <c r="D8" s="42">
        <v>31062373</v>
      </c>
      <c r="E8" s="42">
        <v>30469274</v>
      </c>
      <c r="F8" s="42">
        <v>31062373</v>
      </c>
      <c r="G8" s="43">
        <v>32366994</v>
      </c>
      <c r="H8" s="44">
        <v>33791140</v>
      </c>
      <c r="I8" s="21">
        <f>IF(($E8=0),0,((($F8/$E8)-1)*100))</f>
        <v>1.946547856703118</v>
      </c>
      <c r="J8" s="22">
        <f>IF(($E8=0),0,(((($H8/$E8)^(1/3))-1)*100))</f>
        <v>3.5095083537749927</v>
      </c>
      <c r="K8" s="2"/>
    </row>
    <row r="9" spans="1:11" ht="12.75">
      <c r="A9" s="4" t="s">
        <v>17</v>
      </c>
      <c r="B9" s="20" t="s">
        <v>20</v>
      </c>
      <c r="C9" s="42">
        <v>2845050</v>
      </c>
      <c r="D9" s="42">
        <v>2945050</v>
      </c>
      <c r="E9" s="42">
        <v>2949553</v>
      </c>
      <c r="F9" s="42">
        <v>3059907</v>
      </c>
      <c r="G9" s="43">
        <v>3188423</v>
      </c>
      <c r="H9" s="44">
        <v>3328714</v>
      </c>
      <c r="I9" s="21">
        <f>IF(($E9=0),0,((($F9/$E9)-1)*100))</f>
        <v>3.741380473583633</v>
      </c>
      <c r="J9" s="22">
        <f>IF(($E9=0),0,(((($H9/$E9)^(1/3))-1)*100))</f>
        <v>4.113431184632899</v>
      </c>
      <c r="K9" s="2"/>
    </row>
    <row r="10" spans="1:11" ht="12.75">
      <c r="A10" s="4" t="s">
        <v>17</v>
      </c>
      <c r="B10" s="20" t="s">
        <v>21</v>
      </c>
      <c r="C10" s="42">
        <v>161846617</v>
      </c>
      <c r="D10" s="42">
        <v>190024572</v>
      </c>
      <c r="E10" s="42">
        <v>195978535</v>
      </c>
      <c r="F10" s="42">
        <v>162413555</v>
      </c>
      <c r="G10" s="43">
        <v>166856869</v>
      </c>
      <c r="H10" s="44">
        <v>163698557</v>
      </c>
      <c r="I10" s="21">
        <f aca="true" t="shared" si="0" ref="I10:I33">IF(($E10=0),0,((($F10/$E10)-1)*100))</f>
        <v>-17.12686544983102</v>
      </c>
      <c r="J10" s="22">
        <f aca="true" t="shared" si="1" ref="J10:J33">IF(($E10=0),0,(((($H10/$E10)^(1/3))-1)*100))</f>
        <v>-5.822870718866646</v>
      </c>
      <c r="K10" s="2"/>
    </row>
    <row r="11" spans="1:11" ht="12.75">
      <c r="A11" s="8" t="s">
        <v>17</v>
      </c>
      <c r="B11" s="23" t="s">
        <v>22</v>
      </c>
      <c r="C11" s="45">
        <v>195754040</v>
      </c>
      <c r="D11" s="45">
        <v>224031995</v>
      </c>
      <c r="E11" s="45">
        <v>229397362</v>
      </c>
      <c r="F11" s="45">
        <v>196535835</v>
      </c>
      <c r="G11" s="46">
        <v>202412286</v>
      </c>
      <c r="H11" s="47">
        <v>200818411</v>
      </c>
      <c r="I11" s="24">
        <f t="shared" si="0"/>
        <v>-14.325154706879328</v>
      </c>
      <c r="J11" s="25">
        <f t="shared" si="1"/>
        <v>-4.338239520799236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94555376</v>
      </c>
      <c r="D13" s="42">
        <v>100312209</v>
      </c>
      <c r="E13" s="42">
        <v>96003916</v>
      </c>
      <c r="F13" s="42">
        <v>104769597</v>
      </c>
      <c r="G13" s="43">
        <v>108601680</v>
      </c>
      <c r="H13" s="44">
        <v>113380138</v>
      </c>
      <c r="I13" s="21">
        <f t="shared" si="0"/>
        <v>9.13054525817467</v>
      </c>
      <c r="J13" s="22">
        <f t="shared" si="1"/>
        <v>5.701871719561691</v>
      </c>
      <c r="K13" s="2"/>
    </row>
    <row r="14" spans="1:11" ht="12.75">
      <c r="A14" s="4" t="s">
        <v>17</v>
      </c>
      <c r="B14" s="20" t="s">
        <v>25</v>
      </c>
      <c r="C14" s="42">
        <v>8306080</v>
      </c>
      <c r="D14" s="42">
        <v>9227795</v>
      </c>
      <c r="E14" s="42">
        <v>6345850</v>
      </c>
      <c r="F14" s="42">
        <v>12187270</v>
      </c>
      <c r="G14" s="43">
        <v>12699135</v>
      </c>
      <c r="H14" s="44">
        <v>13257897</v>
      </c>
      <c r="I14" s="21">
        <f t="shared" si="0"/>
        <v>92.05102547334086</v>
      </c>
      <c r="J14" s="22">
        <f t="shared" si="1"/>
        <v>27.83848428937288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109032573</v>
      </c>
      <c r="D17" s="42">
        <v>123562106</v>
      </c>
      <c r="E17" s="42">
        <v>103692646</v>
      </c>
      <c r="F17" s="42">
        <v>99993376</v>
      </c>
      <c r="G17" s="43">
        <v>99188608</v>
      </c>
      <c r="H17" s="44">
        <v>103136567</v>
      </c>
      <c r="I17" s="28">
        <f t="shared" si="0"/>
        <v>-3.567533612750129</v>
      </c>
      <c r="J17" s="29">
        <f t="shared" si="1"/>
        <v>-0.17907924154829669</v>
      </c>
      <c r="K17" s="2"/>
    </row>
    <row r="18" spans="1:11" ht="12.75">
      <c r="A18" s="4" t="s">
        <v>17</v>
      </c>
      <c r="B18" s="23" t="s">
        <v>28</v>
      </c>
      <c r="C18" s="45">
        <v>211894029</v>
      </c>
      <c r="D18" s="45">
        <v>233102110</v>
      </c>
      <c r="E18" s="45">
        <v>206042412</v>
      </c>
      <c r="F18" s="45">
        <v>216950243</v>
      </c>
      <c r="G18" s="46">
        <v>220489423</v>
      </c>
      <c r="H18" s="47">
        <v>229774602</v>
      </c>
      <c r="I18" s="24">
        <f t="shared" si="0"/>
        <v>5.293973650434647</v>
      </c>
      <c r="J18" s="25">
        <f t="shared" si="1"/>
        <v>3.7007265343413698</v>
      </c>
      <c r="K18" s="2"/>
    </row>
    <row r="19" spans="1:11" ht="23.25" customHeight="1">
      <c r="A19" s="30" t="s">
        <v>17</v>
      </c>
      <c r="B19" s="31" t="s">
        <v>29</v>
      </c>
      <c r="C19" s="51">
        <v>-16139989</v>
      </c>
      <c r="D19" s="51">
        <v>-9070115</v>
      </c>
      <c r="E19" s="51">
        <v>23354950</v>
      </c>
      <c r="F19" s="52">
        <v>-20414408</v>
      </c>
      <c r="G19" s="53">
        <v>-18077137</v>
      </c>
      <c r="H19" s="54">
        <v>-28956191</v>
      </c>
      <c r="I19" s="32">
        <f t="shared" si="0"/>
        <v>-187.40934148863516</v>
      </c>
      <c r="J19" s="33">
        <f t="shared" si="1"/>
        <v>-207.42882613564913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2260000</v>
      </c>
      <c r="D23" s="42">
        <v>6800000</v>
      </c>
      <c r="E23" s="42">
        <v>11324992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38136000</v>
      </c>
      <c r="D24" s="42">
        <v>49580064</v>
      </c>
      <c r="E24" s="42">
        <v>44248730</v>
      </c>
      <c r="F24" s="42">
        <v>29734000</v>
      </c>
      <c r="G24" s="43">
        <v>30893626</v>
      </c>
      <c r="H24" s="44">
        <v>32098477</v>
      </c>
      <c r="I24" s="37">
        <f t="shared" si="0"/>
        <v>-32.80259117041325</v>
      </c>
      <c r="J24" s="22">
        <f t="shared" si="1"/>
        <v>-10.147974418954142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40396000</v>
      </c>
      <c r="D26" s="45">
        <v>56380064</v>
      </c>
      <c r="E26" s="45">
        <v>55573722</v>
      </c>
      <c r="F26" s="45">
        <v>29734000</v>
      </c>
      <c r="G26" s="46">
        <v>30893626</v>
      </c>
      <c r="H26" s="47">
        <v>32098477</v>
      </c>
      <c r="I26" s="24">
        <f t="shared" si="0"/>
        <v>-46.49629549735754</v>
      </c>
      <c r="J26" s="25">
        <f t="shared" si="1"/>
        <v>-16.720460677668246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28136000</v>
      </c>
      <c r="D31" s="42">
        <v>28168000</v>
      </c>
      <c r="E31" s="42">
        <v>23454482</v>
      </c>
      <c r="F31" s="42">
        <v>29734000</v>
      </c>
      <c r="G31" s="43">
        <v>30893626</v>
      </c>
      <c r="H31" s="44">
        <v>32098477</v>
      </c>
      <c r="I31" s="37">
        <f t="shared" si="0"/>
        <v>26.773211192641135</v>
      </c>
      <c r="J31" s="22">
        <f t="shared" si="1"/>
        <v>11.024679184994902</v>
      </c>
      <c r="K31" s="2"/>
    </row>
    <row r="32" spans="1:11" ht="12.75">
      <c r="A32" s="8" t="s">
        <v>17</v>
      </c>
      <c r="B32" s="20" t="s">
        <v>34</v>
      </c>
      <c r="C32" s="42">
        <v>12710000</v>
      </c>
      <c r="D32" s="42">
        <v>28212064</v>
      </c>
      <c r="E32" s="42">
        <v>32330880</v>
      </c>
      <c r="F32" s="42">
        <v>0</v>
      </c>
      <c r="G32" s="43">
        <v>0</v>
      </c>
      <c r="H32" s="44">
        <v>0</v>
      </c>
      <c r="I32" s="37">
        <f t="shared" si="0"/>
        <v>-100</v>
      </c>
      <c r="J32" s="22">
        <f t="shared" si="1"/>
        <v>-100</v>
      </c>
      <c r="K32" s="2"/>
    </row>
    <row r="33" spans="1:11" ht="13.5" thickBot="1">
      <c r="A33" s="8" t="s">
        <v>17</v>
      </c>
      <c r="B33" s="38" t="s">
        <v>41</v>
      </c>
      <c r="C33" s="58">
        <v>40846000</v>
      </c>
      <c r="D33" s="58">
        <v>56380064</v>
      </c>
      <c r="E33" s="58">
        <v>55785362</v>
      </c>
      <c r="F33" s="58">
        <v>29734000</v>
      </c>
      <c r="G33" s="59">
        <v>30893626</v>
      </c>
      <c r="H33" s="60">
        <v>32098477</v>
      </c>
      <c r="I33" s="39">
        <f t="shared" si="0"/>
        <v>-46.69927928405304</v>
      </c>
      <c r="J33" s="40">
        <f t="shared" si="1"/>
        <v>-16.825910191396567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116562766</v>
      </c>
      <c r="D8" s="42">
        <v>106692766</v>
      </c>
      <c r="E8" s="42">
        <v>89524120</v>
      </c>
      <c r="F8" s="42">
        <v>104728904</v>
      </c>
      <c r="G8" s="43">
        <v>110174806</v>
      </c>
      <c r="H8" s="44">
        <v>116124246</v>
      </c>
      <c r="I8" s="21">
        <f>IF(($E8=0),0,((($F8/$E8)-1)*100))</f>
        <v>16.9840083320562</v>
      </c>
      <c r="J8" s="22">
        <f>IF(($E8=0),0,(((($H8/$E8)^(1/3))-1)*100))</f>
        <v>9.058858780339229</v>
      </c>
      <c r="K8" s="2"/>
    </row>
    <row r="9" spans="1:11" ht="12.75">
      <c r="A9" s="4" t="s">
        <v>17</v>
      </c>
      <c r="B9" s="20" t="s">
        <v>20</v>
      </c>
      <c r="C9" s="42">
        <v>267696826</v>
      </c>
      <c r="D9" s="42">
        <v>245676826</v>
      </c>
      <c r="E9" s="42">
        <v>238362691</v>
      </c>
      <c r="F9" s="42">
        <v>280717538</v>
      </c>
      <c r="G9" s="43">
        <v>305379546</v>
      </c>
      <c r="H9" s="44">
        <v>332238039</v>
      </c>
      <c r="I9" s="21">
        <f>IF(($E9=0),0,((($F9/$E9)-1)*100))</f>
        <v>17.769075698176273</v>
      </c>
      <c r="J9" s="22">
        <f>IF(($E9=0),0,(((($H9/$E9)^(1/3))-1)*100))</f>
        <v>11.704420101995261</v>
      </c>
      <c r="K9" s="2"/>
    </row>
    <row r="10" spans="1:11" ht="12.75">
      <c r="A10" s="4" t="s">
        <v>17</v>
      </c>
      <c r="B10" s="20" t="s">
        <v>21</v>
      </c>
      <c r="C10" s="42">
        <v>296636297</v>
      </c>
      <c r="D10" s="42">
        <v>286030950</v>
      </c>
      <c r="E10" s="42">
        <v>151067691</v>
      </c>
      <c r="F10" s="42">
        <v>292190028</v>
      </c>
      <c r="G10" s="43">
        <v>305378198</v>
      </c>
      <c r="H10" s="44">
        <v>305923789</v>
      </c>
      <c r="I10" s="21">
        <f aca="true" t="shared" si="0" ref="I10:I33">IF(($E10=0),0,((($F10/$E10)-1)*100))</f>
        <v>93.41662407483278</v>
      </c>
      <c r="J10" s="22">
        <f aca="true" t="shared" si="1" ref="J10:J33">IF(($E10=0),0,(((($H10/$E10)^(1/3))-1)*100))</f>
        <v>26.516514712822016</v>
      </c>
      <c r="K10" s="2"/>
    </row>
    <row r="11" spans="1:11" ht="12.75">
      <c r="A11" s="8" t="s">
        <v>17</v>
      </c>
      <c r="B11" s="23" t="s">
        <v>22</v>
      </c>
      <c r="C11" s="45">
        <v>680895889</v>
      </c>
      <c r="D11" s="45">
        <v>638400542</v>
      </c>
      <c r="E11" s="45">
        <v>478954502</v>
      </c>
      <c r="F11" s="45">
        <v>677636470</v>
      </c>
      <c r="G11" s="46">
        <v>720932550</v>
      </c>
      <c r="H11" s="47">
        <v>754286074</v>
      </c>
      <c r="I11" s="24">
        <f t="shared" si="0"/>
        <v>41.482430412565584</v>
      </c>
      <c r="J11" s="25">
        <f t="shared" si="1"/>
        <v>16.34488015978899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175092762</v>
      </c>
      <c r="D13" s="42">
        <v>175198762</v>
      </c>
      <c r="E13" s="42">
        <v>120178638</v>
      </c>
      <c r="F13" s="42">
        <v>175198764</v>
      </c>
      <c r="G13" s="43">
        <v>175198756</v>
      </c>
      <c r="H13" s="44">
        <v>175198762</v>
      </c>
      <c r="I13" s="21">
        <f t="shared" si="0"/>
        <v>45.78195169760535</v>
      </c>
      <c r="J13" s="22">
        <f t="shared" si="1"/>
        <v>13.388214969679124</v>
      </c>
      <c r="K13" s="2"/>
    </row>
    <row r="14" spans="1:11" ht="12.75">
      <c r="A14" s="4" t="s">
        <v>17</v>
      </c>
      <c r="B14" s="20" t="s">
        <v>25</v>
      </c>
      <c r="C14" s="42">
        <v>81996000</v>
      </c>
      <c r="D14" s="42">
        <v>74561151</v>
      </c>
      <c r="E14" s="42">
        <v>0</v>
      </c>
      <c r="F14" s="42">
        <v>77618158</v>
      </c>
      <c r="G14" s="43">
        <v>81033357</v>
      </c>
      <c r="H14" s="44">
        <v>84679858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211172234</v>
      </c>
      <c r="D16" s="42">
        <v>181279234</v>
      </c>
      <c r="E16" s="42">
        <v>189194394</v>
      </c>
      <c r="F16" s="42">
        <v>198756400</v>
      </c>
      <c r="G16" s="43">
        <v>216445720</v>
      </c>
      <c r="H16" s="44">
        <v>235709389</v>
      </c>
      <c r="I16" s="21">
        <f t="shared" si="0"/>
        <v>5.054064128348323</v>
      </c>
      <c r="J16" s="22">
        <f t="shared" si="1"/>
        <v>7.602626630828446</v>
      </c>
      <c r="K16" s="2"/>
    </row>
    <row r="17" spans="1:11" ht="12.75">
      <c r="A17" s="4" t="s">
        <v>17</v>
      </c>
      <c r="B17" s="20" t="s">
        <v>27</v>
      </c>
      <c r="C17" s="42">
        <v>141670693</v>
      </c>
      <c r="D17" s="42">
        <v>172161079</v>
      </c>
      <c r="E17" s="42">
        <v>133272502</v>
      </c>
      <c r="F17" s="42">
        <v>174369336</v>
      </c>
      <c r="G17" s="43">
        <v>181566662</v>
      </c>
      <c r="H17" s="44">
        <v>189276639</v>
      </c>
      <c r="I17" s="28">
        <f t="shared" si="0"/>
        <v>30.83669427921447</v>
      </c>
      <c r="J17" s="29">
        <f t="shared" si="1"/>
        <v>12.404963302519633</v>
      </c>
      <c r="K17" s="2"/>
    </row>
    <row r="18" spans="1:11" ht="12.75">
      <c r="A18" s="4" t="s">
        <v>17</v>
      </c>
      <c r="B18" s="23" t="s">
        <v>28</v>
      </c>
      <c r="C18" s="45">
        <v>609931689</v>
      </c>
      <c r="D18" s="45">
        <v>603200226</v>
      </c>
      <c r="E18" s="45">
        <v>442645534</v>
      </c>
      <c r="F18" s="45">
        <v>625942658</v>
      </c>
      <c r="G18" s="46">
        <v>654244495</v>
      </c>
      <c r="H18" s="47">
        <v>684864648</v>
      </c>
      <c r="I18" s="24">
        <f t="shared" si="0"/>
        <v>41.40945969648029</v>
      </c>
      <c r="J18" s="25">
        <f t="shared" si="1"/>
        <v>15.659919947135602</v>
      </c>
      <c r="K18" s="2"/>
    </row>
    <row r="19" spans="1:11" ht="23.25" customHeight="1">
      <c r="A19" s="30" t="s">
        <v>17</v>
      </c>
      <c r="B19" s="31" t="s">
        <v>29</v>
      </c>
      <c r="C19" s="51">
        <v>70964200</v>
      </c>
      <c r="D19" s="51">
        <v>35200316</v>
      </c>
      <c r="E19" s="51">
        <v>36308968</v>
      </c>
      <c r="F19" s="52">
        <v>51693812</v>
      </c>
      <c r="G19" s="53">
        <v>66688055</v>
      </c>
      <c r="H19" s="54">
        <v>69421426</v>
      </c>
      <c r="I19" s="32">
        <f t="shared" si="0"/>
        <v>42.372022250811426</v>
      </c>
      <c r="J19" s="33">
        <f t="shared" si="1"/>
        <v>24.115648759109277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4700000</v>
      </c>
      <c r="D23" s="42">
        <v>81676791</v>
      </c>
      <c r="E23" s="42">
        <v>4857772</v>
      </c>
      <c r="F23" s="42">
        <v>2500000</v>
      </c>
      <c r="G23" s="43">
        <v>2500000</v>
      </c>
      <c r="H23" s="44">
        <v>2500000</v>
      </c>
      <c r="I23" s="37">
        <f t="shared" si="0"/>
        <v>-48.536077856268264</v>
      </c>
      <c r="J23" s="22">
        <f t="shared" si="1"/>
        <v>-19.86277606482696</v>
      </c>
      <c r="K23" s="2"/>
    </row>
    <row r="24" spans="1:11" ht="12.75">
      <c r="A24" s="8" t="s">
        <v>17</v>
      </c>
      <c r="B24" s="20" t="s">
        <v>33</v>
      </c>
      <c r="C24" s="42">
        <v>43425000</v>
      </c>
      <c r="D24" s="42">
        <v>50907000</v>
      </c>
      <c r="E24" s="42">
        <v>33645244</v>
      </c>
      <c r="F24" s="42">
        <v>37847731</v>
      </c>
      <c r="G24" s="43">
        <v>49733185</v>
      </c>
      <c r="H24" s="44">
        <v>51456443</v>
      </c>
      <c r="I24" s="37">
        <f t="shared" si="0"/>
        <v>12.490582621424885</v>
      </c>
      <c r="J24" s="22">
        <f t="shared" si="1"/>
        <v>15.214027882098247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48125000</v>
      </c>
      <c r="D26" s="45">
        <v>132583791</v>
      </c>
      <c r="E26" s="45">
        <v>38503016</v>
      </c>
      <c r="F26" s="45">
        <v>40347731</v>
      </c>
      <c r="G26" s="46">
        <v>52233185</v>
      </c>
      <c r="H26" s="47">
        <v>53956443</v>
      </c>
      <c r="I26" s="24">
        <f t="shared" si="0"/>
        <v>4.7910922095038</v>
      </c>
      <c r="J26" s="25">
        <f t="shared" si="1"/>
        <v>11.905007491202069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3766995</v>
      </c>
      <c r="D29" s="42">
        <v>4036995</v>
      </c>
      <c r="E29" s="42">
        <v>6156940</v>
      </c>
      <c r="F29" s="42">
        <v>727313</v>
      </c>
      <c r="G29" s="43">
        <v>11544313</v>
      </c>
      <c r="H29" s="44">
        <v>11544313</v>
      </c>
      <c r="I29" s="37">
        <f t="shared" si="0"/>
        <v>-88.18710268412555</v>
      </c>
      <c r="J29" s="22">
        <f t="shared" si="1"/>
        <v>23.310783522333466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25176554</v>
      </c>
      <c r="D31" s="42">
        <v>25176554</v>
      </c>
      <c r="E31" s="42">
        <v>11623252</v>
      </c>
      <c r="F31" s="42">
        <v>31376165</v>
      </c>
      <c r="G31" s="43">
        <v>32444619</v>
      </c>
      <c r="H31" s="44">
        <v>34167877</v>
      </c>
      <c r="I31" s="37">
        <f t="shared" si="0"/>
        <v>169.94308477524189</v>
      </c>
      <c r="J31" s="22">
        <f t="shared" si="1"/>
        <v>43.250709102477614</v>
      </c>
      <c r="K31" s="2"/>
    </row>
    <row r="32" spans="1:11" ht="12.75">
      <c r="A32" s="8" t="s">
        <v>17</v>
      </c>
      <c r="B32" s="20" t="s">
        <v>34</v>
      </c>
      <c r="C32" s="42">
        <v>19181451</v>
      </c>
      <c r="D32" s="42">
        <v>103370242</v>
      </c>
      <c r="E32" s="42">
        <v>20722824</v>
      </c>
      <c r="F32" s="42">
        <v>8244253</v>
      </c>
      <c r="G32" s="43">
        <v>8244253</v>
      </c>
      <c r="H32" s="44">
        <v>8244253</v>
      </c>
      <c r="I32" s="37">
        <f t="shared" si="0"/>
        <v>-60.21655639212107</v>
      </c>
      <c r="J32" s="22">
        <f t="shared" si="1"/>
        <v>-26.452577469851</v>
      </c>
      <c r="K32" s="2"/>
    </row>
    <row r="33" spans="1:11" ht="13.5" thickBot="1">
      <c r="A33" s="8" t="s">
        <v>17</v>
      </c>
      <c r="B33" s="38" t="s">
        <v>41</v>
      </c>
      <c r="C33" s="58">
        <v>48125000</v>
      </c>
      <c r="D33" s="58">
        <v>132583791</v>
      </c>
      <c r="E33" s="58">
        <v>38503016</v>
      </c>
      <c r="F33" s="58">
        <v>40347731</v>
      </c>
      <c r="G33" s="59">
        <v>52233185</v>
      </c>
      <c r="H33" s="60">
        <v>53956443</v>
      </c>
      <c r="I33" s="39">
        <f t="shared" si="0"/>
        <v>4.7910922095038</v>
      </c>
      <c r="J33" s="40">
        <f t="shared" si="1"/>
        <v>11.905007491202069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203303292</v>
      </c>
      <c r="D8" s="42">
        <v>208336291</v>
      </c>
      <c r="E8" s="42">
        <v>209273441</v>
      </c>
      <c r="F8" s="42">
        <v>223067592</v>
      </c>
      <c r="G8" s="43">
        <v>232436446</v>
      </c>
      <c r="H8" s="44">
        <v>242663642</v>
      </c>
      <c r="I8" s="21">
        <f>IF(($E8=0),0,((($F8/$E8)-1)*100))</f>
        <v>6.591448458096516</v>
      </c>
      <c r="J8" s="22">
        <f>IF(($E8=0),0,(((($H8/$E8)^(1/3))-1)*100))</f>
        <v>5.05825880468207</v>
      </c>
      <c r="K8" s="2"/>
    </row>
    <row r="9" spans="1:11" ht="12.75">
      <c r="A9" s="4" t="s">
        <v>17</v>
      </c>
      <c r="B9" s="20" t="s">
        <v>20</v>
      </c>
      <c r="C9" s="42">
        <v>430646153</v>
      </c>
      <c r="D9" s="42">
        <v>412177795</v>
      </c>
      <c r="E9" s="42">
        <v>405449401</v>
      </c>
      <c r="F9" s="42">
        <v>480341888</v>
      </c>
      <c r="G9" s="43">
        <v>500516227</v>
      </c>
      <c r="H9" s="44">
        <v>522538932</v>
      </c>
      <c r="I9" s="21">
        <f>IF(($E9=0),0,((($F9/$E9)-1)*100))</f>
        <v>18.471475556576287</v>
      </c>
      <c r="J9" s="22">
        <f>IF(($E9=0),0,(((($H9/$E9)^(1/3))-1)*100))</f>
        <v>8.824662777184923</v>
      </c>
      <c r="K9" s="2"/>
    </row>
    <row r="10" spans="1:11" ht="12.75">
      <c r="A10" s="4" t="s">
        <v>17</v>
      </c>
      <c r="B10" s="20" t="s">
        <v>21</v>
      </c>
      <c r="C10" s="42">
        <v>342253836</v>
      </c>
      <c r="D10" s="42">
        <v>395670602</v>
      </c>
      <c r="E10" s="42">
        <v>364190166</v>
      </c>
      <c r="F10" s="42">
        <v>353861004</v>
      </c>
      <c r="G10" s="43">
        <v>371660626</v>
      </c>
      <c r="H10" s="44">
        <v>369401268</v>
      </c>
      <c r="I10" s="21">
        <f aca="true" t="shared" si="0" ref="I10:I33">IF(($E10=0),0,((($F10/$E10)-1)*100))</f>
        <v>-2.8362001405606296</v>
      </c>
      <c r="J10" s="22">
        <f aca="true" t="shared" si="1" ref="J10:J33">IF(($E10=0),0,(((($H10/$E10)^(1/3))-1)*100))</f>
        <v>0.474700987836707</v>
      </c>
      <c r="K10" s="2"/>
    </row>
    <row r="11" spans="1:11" ht="12.75">
      <c r="A11" s="8" t="s">
        <v>17</v>
      </c>
      <c r="B11" s="23" t="s">
        <v>22</v>
      </c>
      <c r="C11" s="45">
        <v>976203281</v>
      </c>
      <c r="D11" s="45">
        <v>1016184688</v>
      </c>
      <c r="E11" s="45">
        <v>978913008</v>
      </c>
      <c r="F11" s="45">
        <v>1057270484</v>
      </c>
      <c r="G11" s="46">
        <v>1104613299</v>
      </c>
      <c r="H11" s="47">
        <v>1134603842</v>
      </c>
      <c r="I11" s="24">
        <f t="shared" si="0"/>
        <v>8.004539255238917</v>
      </c>
      <c r="J11" s="25">
        <f t="shared" si="1"/>
        <v>5.0429032938599905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361383540</v>
      </c>
      <c r="D13" s="42">
        <v>360105176</v>
      </c>
      <c r="E13" s="42">
        <v>327512350</v>
      </c>
      <c r="F13" s="42">
        <v>358827308</v>
      </c>
      <c r="G13" s="43">
        <v>381253900</v>
      </c>
      <c r="H13" s="44">
        <v>405082400</v>
      </c>
      <c r="I13" s="21">
        <f t="shared" si="0"/>
        <v>9.561458674764477</v>
      </c>
      <c r="J13" s="22">
        <f t="shared" si="1"/>
        <v>7.34254744573517</v>
      </c>
      <c r="K13" s="2"/>
    </row>
    <row r="14" spans="1:11" ht="12.75">
      <c r="A14" s="4" t="s">
        <v>17</v>
      </c>
      <c r="B14" s="20" t="s">
        <v>25</v>
      </c>
      <c r="C14" s="42">
        <v>77229840</v>
      </c>
      <c r="D14" s="42">
        <v>99539364</v>
      </c>
      <c r="E14" s="42">
        <v>0</v>
      </c>
      <c r="F14" s="42">
        <v>104516340</v>
      </c>
      <c r="G14" s="43">
        <v>108906024</v>
      </c>
      <c r="H14" s="44">
        <v>113697888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285320256</v>
      </c>
      <c r="D16" s="42">
        <v>281051019</v>
      </c>
      <c r="E16" s="42">
        <v>242038447</v>
      </c>
      <c r="F16" s="42">
        <v>335479764</v>
      </c>
      <c r="G16" s="43">
        <v>365337468</v>
      </c>
      <c r="H16" s="44">
        <v>397852500</v>
      </c>
      <c r="I16" s="21">
        <f t="shared" si="0"/>
        <v>38.605981057216084</v>
      </c>
      <c r="J16" s="22">
        <f t="shared" si="1"/>
        <v>18.017364297331582</v>
      </c>
      <c r="K16" s="2"/>
    </row>
    <row r="17" spans="1:11" ht="12.75">
      <c r="A17" s="4" t="s">
        <v>17</v>
      </c>
      <c r="B17" s="20" t="s">
        <v>27</v>
      </c>
      <c r="C17" s="42">
        <v>380060040</v>
      </c>
      <c r="D17" s="42">
        <v>373253638</v>
      </c>
      <c r="E17" s="42">
        <v>167411020</v>
      </c>
      <c r="F17" s="42">
        <v>370560240</v>
      </c>
      <c r="G17" s="43">
        <v>386733276</v>
      </c>
      <c r="H17" s="44">
        <v>404333908</v>
      </c>
      <c r="I17" s="28">
        <f t="shared" si="0"/>
        <v>121.34757914980744</v>
      </c>
      <c r="J17" s="29">
        <f t="shared" si="1"/>
        <v>34.168955958709546</v>
      </c>
      <c r="K17" s="2"/>
    </row>
    <row r="18" spans="1:11" ht="12.75">
      <c r="A18" s="4" t="s">
        <v>17</v>
      </c>
      <c r="B18" s="23" t="s">
        <v>28</v>
      </c>
      <c r="C18" s="45">
        <v>1103993676</v>
      </c>
      <c r="D18" s="45">
        <v>1113949197</v>
      </c>
      <c r="E18" s="45">
        <v>736961817</v>
      </c>
      <c r="F18" s="45">
        <v>1169383652</v>
      </c>
      <c r="G18" s="46">
        <v>1242230668</v>
      </c>
      <c r="H18" s="47">
        <v>1320966696</v>
      </c>
      <c r="I18" s="24">
        <f t="shared" si="0"/>
        <v>58.67628756674106</v>
      </c>
      <c r="J18" s="25">
        <f t="shared" si="1"/>
        <v>21.473709453454614</v>
      </c>
      <c r="K18" s="2"/>
    </row>
    <row r="19" spans="1:11" ht="23.25" customHeight="1">
      <c r="A19" s="30" t="s">
        <v>17</v>
      </c>
      <c r="B19" s="31" t="s">
        <v>29</v>
      </c>
      <c r="C19" s="51">
        <v>-127790395</v>
      </c>
      <c r="D19" s="51">
        <v>-97764509</v>
      </c>
      <c r="E19" s="51">
        <v>241951191</v>
      </c>
      <c r="F19" s="52">
        <v>-112113168</v>
      </c>
      <c r="G19" s="53">
        <v>-137617369</v>
      </c>
      <c r="H19" s="54">
        <v>-186362854</v>
      </c>
      <c r="I19" s="32">
        <f t="shared" si="0"/>
        <v>-146.33710110565235</v>
      </c>
      <c r="J19" s="33">
        <f t="shared" si="1"/>
        <v>-191.66647467144747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14087508</v>
      </c>
      <c r="D23" s="42">
        <v>23160458</v>
      </c>
      <c r="E23" s="42">
        <v>6824661</v>
      </c>
      <c r="F23" s="42">
        <v>36700000</v>
      </c>
      <c r="G23" s="43">
        <v>2999964</v>
      </c>
      <c r="H23" s="44">
        <v>2999964</v>
      </c>
      <c r="I23" s="37">
        <f t="shared" si="0"/>
        <v>437.75564822926736</v>
      </c>
      <c r="J23" s="22">
        <f t="shared" si="1"/>
        <v>-23.96533213852019</v>
      </c>
      <c r="K23" s="2"/>
    </row>
    <row r="24" spans="1:11" ht="12.75">
      <c r="A24" s="8" t="s">
        <v>17</v>
      </c>
      <c r="B24" s="20" t="s">
        <v>33</v>
      </c>
      <c r="C24" s="42">
        <v>62214012</v>
      </c>
      <c r="D24" s="42">
        <v>77156372</v>
      </c>
      <c r="E24" s="42">
        <v>59036539</v>
      </c>
      <c r="F24" s="42">
        <v>86211000</v>
      </c>
      <c r="G24" s="43">
        <v>82429008</v>
      </c>
      <c r="H24" s="44">
        <v>84737256</v>
      </c>
      <c r="I24" s="37">
        <f t="shared" si="0"/>
        <v>46.02990192226546</v>
      </c>
      <c r="J24" s="22">
        <f t="shared" si="1"/>
        <v>12.802269060410243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76301520</v>
      </c>
      <c r="D26" s="45">
        <v>100316830</v>
      </c>
      <c r="E26" s="45">
        <v>65861200</v>
      </c>
      <c r="F26" s="45">
        <v>122911000</v>
      </c>
      <c r="G26" s="46">
        <v>85428972</v>
      </c>
      <c r="H26" s="47">
        <v>87737220</v>
      </c>
      <c r="I26" s="24">
        <f t="shared" si="0"/>
        <v>86.62125803963488</v>
      </c>
      <c r="J26" s="25">
        <f t="shared" si="1"/>
        <v>10.031764300543756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13387560</v>
      </c>
      <c r="D29" s="42">
        <v>19465561</v>
      </c>
      <c r="E29" s="42">
        <v>9906154</v>
      </c>
      <c r="F29" s="42">
        <v>16000000</v>
      </c>
      <c r="G29" s="43">
        <v>27000012</v>
      </c>
      <c r="H29" s="44">
        <v>2000004</v>
      </c>
      <c r="I29" s="37">
        <f t="shared" si="0"/>
        <v>61.51576080888708</v>
      </c>
      <c r="J29" s="22">
        <f t="shared" si="1"/>
        <v>-41.33551492554211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38500008</v>
      </c>
      <c r="D31" s="42">
        <v>43474712</v>
      </c>
      <c r="E31" s="42">
        <v>33262043</v>
      </c>
      <c r="F31" s="42">
        <v>41000000</v>
      </c>
      <c r="G31" s="43">
        <v>6999996</v>
      </c>
      <c r="H31" s="44">
        <v>73541004</v>
      </c>
      <c r="I31" s="37">
        <f t="shared" si="0"/>
        <v>23.26362514773972</v>
      </c>
      <c r="J31" s="22">
        <f t="shared" si="1"/>
        <v>30.27473887613057</v>
      </c>
      <c r="K31" s="2"/>
    </row>
    <row r="32" spans="1:11" ht="12.75">
      <c r="A32" s="8" t="s">
        <v>17</v>
      </c>
      <c r="B32" s="20" t="s">
        <v>34</v>
      </c>
      <c r="C32" s="42">
        <v>24413952</v>
      </c>
      <c r="D32" s="42">
        <v>37376557</v>
      </c>
      <c r="E32" s="42">
        <v>22751703</v>
      </c>
      <c r="F32" s="42">
        <v>65911000</v>
      </c>
      <c r="G32" s="43">
        <v>51428964</v>
      </c>
      <c r="H32" s="44">
        <v>12196212</v>
      </c>
      <c r="I32" s="37">
        <f t="shared" si="0"/>
        <v>189.6969954293092</v>
      </c>
      <c r="J32" s="22">
        <f t="shared" si="1"/>
        <v>-18.766153431211652</v>
      </c>
      <c r="K32" s="2"/>
    </row>
    <row r="33" spans="1:11" ht="13.5" thickBot="1">
      <c r="A33" s="8" t="s">
        <v>17</v>
      </c>
      <c r="B33" s="38" t="s">
        <v>41</v>
      </c>
      <c r="C33" s="58">
        <v>76301520</v>
      </c>
      <c r="D33" s="58">
        <v>100316830</v>
      </c>
      <c r="E33" s="58">
        <v>65919900</v>
      </c>
      <c r="F33" s="58">
        <v>122911000</v>
      </c>
      <c r="G33" s="59">
        <v>85428972</v>
      </c>
      <c r="H33" s="60">
        <v>87737220</v>
      </c>
      <c r="I33" s="39">
        <f t="shared" si="0"/>
        <v>86.45507653986127</v>
      </c>
      <c r="J33" s="40">
        <f t="shared" si="1"/>
        <v>9.99909443572722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283251049</v>
      </c>
      <c r="D9" s="42">
        <v>265228739</v>
      </c>
      <c r="E9" s="42">
        <v>252872138</v>
      </c>
      <c r="F9" s="42">
        <v>281498628</v>
      </c>
      <c r="G9" s="43">
        <v>293321568</v>
      </c>
      <c r="H9" s="44">
        <v>306227736</v>
      </c>
      <c r="I9" s="21">
        <f>IF(($E9=0),0,((($F9/$E9)-1)*100))</f>
        <v>11.320539394498264</v>
      </c>
      <c r="J9" s="22">
        <f>IF(($E9=0),0,(((($H9/$E9)^(1/3))-1)*100))</f>
        <v>6.5895219350732726</v>
      </c>
      <c r="K9" s="2"/>
    </row>
    <row r="10" spans="1:11" ht="12.75">
      <c r="A10" s="4" t="s">
        <v>17</v>
      </c>
      <c r="B10" s="20" t="s">
        <v>21</v>
      </c>
      <c r="C10" s="42">
        <v>600796097</v>
      </c>
      <c r="D10" s="42">
        <v>661236421</v>
      </c>
      <c r="E10" s="42">
        <v>600536292</v>
      </c>
      <c r="F10" s="42">
        <v>650212452</v>
      </c>
      <c r="G10" s="43">
        <v>605877648</v>
      </c>
      <c r="H10" s="44">
        <v>615298560</v>
      </c>
      <c r="I10" s="21">
        <f aca="true" t="shared" si="0" ref="I10:I33">IF(($E10=0),0,((($F10/$E10)-1)*100))</f>
        <v>8.27196635103611</v>
      </c>
      <c r="J10" s="22">
        <f aca="true" t="shared" si="1" ref="J10:J33">IF(($E10=0),0,(((($H10/$E10)^(1/3))-1)*100))</f>
        <v>0.8127697656380883</v>
      </c>
      <c r="K10" s="2"/>
    </row>
    <row r="11" spans="1:11" ht="12.75">
      <c r="A11" s="8" t="s">
        <v>17</v>
      </c>
      <c r="B11" s="23" t="s">
        <v>22</v>
      </c>
      <c r="C11" s="45">
        <v>884047146</v>
      </c>
      <c r="D11" s="45">
        <v>926465160</v>
      </c>
      <c r="E11" s="45">
        <v>853408430</v>
      </c>
      <c r="F11" s="45">
        <v>931711080</v>
      </c>
      <c r="G11" s="46">
        <v>899199216</v>
      </c>
      <c r="H11" s="47">
        <v>921526296</v>
      </c>
      <c r="I11" s="24">
        <f t="shared" si="0"/>
        <v>9.175284336012467</v>
      </c>
      <c r="J11" s="25">
        <f t="shared" si="1"/>
        <v>2.592812222320906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312771416</v>
      </c>
      <c r="D13" s="42">
        <v>329208791</v>
      </c>
      <c r="E13" s="42">
        <v>339820973</v>
      </c>
      <c r="F13" s="42">
        <v>369333084</v>
      </c>
      <c r="G13" s="43">
        <v>399557736</v>
      </c>
      <c r="H13" s="44">
        <v>432498384</v>
      </c>
      <c r="I13" s="21">
        <f t="shared" si="0"/>
        <v>8.684605526098599</v>
      </c>
      <c r="J13" s="22">
        <f t="shared" si="1"/>
        <v>8.37058972131597</v>
      </c>
      <c r="K13" s="2"/>
    </row>
    <row r="14" spans="1:11" ht="12.75">
      <c r="A14" s="4" t="s">
        <v>17</v>
      </c>
      <c r="B14" s="20" t="s">
        <v>25</v>
      </c>
      <c r="C14" s="42">
        <v>175709349</v>
      </c>
      <c r="D14" s="42">
        <v>175709349</v>
      </c>
      <c r="E14" s="42">
        <v>4743004</v>
      </c>
      <c r="F14" s="42">
        <v>186251916</v>
      </c>
      <c r="G14" s="43">
        <v>194074490</v>
      </c>
      <c r="H14" s="44">
        <v>202613768</v>
      </c>
      <c r="I14" s="21">
        <f t="shared" si="0"/>
        <v>3826.8766376751946</v>
      </c>
      <c r="J14" s="22">
        <f t="shared" si="1"/>
        <v>249.57348762653743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395566373</v>
      </c>
      <c r="D17" s="42">
        <v>464525502</v>
      </c>
      <c r="E17" s="42">
        <v>342109068</v>
      </c>
      <c r="F17" s="42">
        <v>365971584</v>
      </c>
      <c r="G17" s="43">
        <v>376132428</v>
      </c>
      <c r="H17" s="44">
        <v>392682240</v>
      </c>
      <c r="I17" s="28">
        <f t="shared" si="0"/>
        <v>6.975119408410424</v>
      </c>
      <c r="J17" s="29">
        <f t="shared" si="1"/>
        <v>4.702943543379567</v>
      </c>
      <c r="K17" s="2"/>
    </row>
    <row r="18" spans="1:11" ht="12.75">
      <c r="A18" s="4" t="s">
        <v>17</v>
      </c>
      <c r="B18" s="23" t="s">
        <v>28</v>
      </c>
      <c r="C18" s="45">
        <v>884047138</v>
      </c>
      <c r="D18" s="45">
        <v>969443642</v>
      </c>
      <c r="E18" s="45">
        <v>686673045</v>
      </c>
      <c r="F18" s="45">
        <v>921556584</v>
      </c>
      <c r="G18" s="46">
        <v>969764654</v>
      </c>
      <c r="H18" s="47">
        <v>1027794392</v>
      </c>
      <c r="I18" s="24">
        <f t="shared" si="0"/>
        <v>34.20602289696693</v>
      </c>
      <c r="J18" s="25">
        <f t="shared" si="1"/>
        <v>14.389303240162965</v>
      </c>
      <c r="K18" s="2"/>
    </row>
    <row r="19" spans="1:11" ht="23.25" customHeight="1">
      <c r="A19" s="30" t="s">
        <v>17</v>
      </c>
      <c r="B19" s="31" t="s">
        <v>29</v>
      </c>
      <c r="C19" s="51">
        <v>8</v>
      </c>
      <c r="D19" s="51">
        <v>-42978482</v>
      </c>
      <c r="E19" s="51">
        <v>166735385</v>
      </c>
      <c r="F19" s="52">
        <v>10154496</v>
      </c>
      <c r="G19" s="53">
        <v>-70565438</v>
      </c>
      <c r="H19" s="54">
        <v>-106268096</v>
      </c>
      <c r="I19" s="32">
        <f t="shared" si="0"/>
        <v>-93.90981344481857</v>
      </c>
      <c r="J19" s="33">
        <f t="shared" si="1"/>
        <v>-186.05809091065356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2500000</v>
      </c>
      <c r="E23" s="42">
        <v>7850397</v>
      </c>
      <c r="F23" s="42">
        <v>5800008</v>
      </c>
      <c r="G23" s="43">
        <v>6043608</v>
      </c>
      <c r="H23" s="44">
        <v>6309516</v>
      </c>
      <c r="I23" s="37">
        <f t="shared" si="0"/>
        <v>-26.11828420906611</v>
      </c>
      <c r="J23" s="22">
        <f t="shared" si="1"/>
        <v>-7.024581464869117</v>
      </c>
      <c r="K23" s="2"/>
    </row>
    <row r="24" spans="1:11" ht="12.75">
      <c r="A24" s="8" t="s">
        <v>17</v>
      </c>
      <c r="B24" s="20" t="s">
        <v>33</v>
      </c>
      <c r="C24" s="42">
        <v>244759000</v>
      </c>
      <c r="D24" s="42">
        <v>283836886</v>
      </c>
      <c r="E24" s="42">
        <v>239836412</v>
      </c>
      <c r="F24" s="42">
        <v>246009024</v>
      </c>
      <c r="G24" s="43">
        <v>292282992</v>
      </c>
      <c r="H24" s="44">
        <v>312171000</v>
      </c>
      <c r="I24" s="37">
        <f t="shared" si="0"/>
        <v>2.57367592707316</v>
      </c>
      <c r="J24" s="22">
        <f t="shared" si="1"/>
        <v>9.184036431103237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244759000</v>
      </c>
      <c r="D26" s="45">
        <v>286336886</v>
      </c>
      <c r="E26" s="45">
        <v>247686809</v>
      </c>
      <c r="F26" s="45">
        <v>251809032</v>
      </c>
      <c r="G26" s="46">
        <v>298326600</v>
      </c>
      <c r="H26" s="47">
        <v>318480516</v>
      </c>
      <c r="I26" s="24">
        <f t="shared" si="0"/>
        <v>1.6642884684262782</v>
      </c>
      <c r="J26" s="25">
        <f t="shared" si="1"/>
        <v>8.741001882655919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243759000</v>
      </c>
      <c r="D28" s="42">
        <v>236036886</v>
      </c>
      <c r="E28" s="42">
        <v>197823043</v>
      </c>
      <c r="F28" s="42">
        <v>227809020</v>
      </c>
      <c r="G28" s="43">
        <v>292282992</v>
      </c>
      <c r="H28" s="44">
        <v>312171000</v>
      </c>
      <c r="I28" s="37">
        <f t="shared" si="0"/>
        <v>15.157979851720317</v>
      </c>
      <c r="J28" s="22">
        <f t="shared" si="1"/>
        <v>16.422939182718245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45800000</v>
      </c>
      <c r="D32" s="42">
        <v>50300000</v>
      </c>
      <c r="E32" s="42">
        <v>52480183</v>
      </c>
      <c r="F32" s="42">
        <v>24000012</v>
      </c>
      <c r="G32" s="43">
        <v>6043608</v>
      </c>
      <c r="H32" s="44">
        <v>6309516</v>
      </c>
      <c r="I32" s="37">
        <f t="shared" si="0"/>
        <v>-54.26842928501221</v>
      </c>
      <c r="J32" s="22">
        <f t="shared" si="1"/>
        <v>-50.644725870899435</v>
      </c>
      <c r="K32" s="2"/>
    </row>
    <row r="33" spans="1:11" ht="13.5" thickBot="1">
      <c r="A33" s="8" t="s">
        <v>17</v>
      </c>
      <c r="B33" s="38" t="s">
        <v>41</v>
      </c>
      <c r="C33" s="58">
        <v>289559000</v>
      </c>
      <c r="D33" s="58">
        <v>286336886</v>
      </c>
      <c r="E33" s="58">
        <v>250303226</v>
      </c>
      <c r="F33" s="58">
        <v>251809032</v>
      </c>
      <c r="G33" s="59">
        <v>298326600</v>
      </c>
      <c r="H33" s="60">
        <v>318480516</v>
      </c>
      <c r="I33" s="39">
        <f t="shared" si="0"/>
        <v>0.6015927257765341</v>
      </c>
      <c r="J33" s="40">
        <f t="shared" si="1"/>
        <v>8.360784468263184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9345000180</v>
      </c>
      <c r="D8" s="42">
        <v>9345000180</v>
      </c>
      <c r="E8" s="42">
        <v>9321061062</v>
      </c>
      <c r="F8" s="42">
        <v>10204740020</v>
      </c>
      <c r="G8" s="43">
        <v>10714977030</v>
      </c>
      <c r="H8" s="44">
        <v>11250455890</v>
      </c>
      <c r="I8" s="21">
        <f>IF(($E8=0),0,((($F8/$E8)-1)*100))</f>
        <v>9.480454554713447</v>
      </c>
      <c r="J8" s="22">
        <f>IF(($E8=0),0,(((($H8/$E8)^(1/3))-1)*100))</f>
        <v>6.47188003895367</v>
      </c>
      <c r="K8" s="2"/>
    </row>
    <row r="9" spans="1:11" ht="12.75">
      <c r="A9" s="4" t="s">
        <v>17</v>
      </c>
      <c r="B9" s="20" t="s">
        <v>20</v>
      </c>
      <c r="C9" s="42">
        <v>21554738070</v>
      </c>
      <c r="D9" s="42">
        <v>21809846970</v>
      </c>
      <c r="E9" s="42">
        <v>21031923515</v>
      </c>
      <c r="F9" s="42">
        <v>23811358920</v>
      </c>
      <c r="G9" s="43">
        <v>25557155520</v>
      </c>
      <c r="H9" s="44">
        <v>27470070650</v>
      </c>
      <c r="I9" s="21">
        <f>IF(($E9=0),0,((($F9/$E9)-1)*100))</f>
        <v>13.215317196345367</v>
      </c>
      <c r="J9" s="22">
        <f>IF(($E9=0),0,(((($H9/$E9)^(1/3))-1)*100))</f>
        <v>9.310092265984071</v>
      </c>
      <c r="K9" s="2"/>
    </row>
    <row r="10" spans="1:11" ht="12.75">
      <c r="A10" s="4" t="s">
        <v>17</v>
      </c>
      <c r="B10" s="20" t="s">
        <v>21</v>
      </c>
      <c r="C10" s="42">
        <v>9634507370</v>
      </c>
      <c r="D10" s="42">
        <v>9710348394</v>
      </c>
      <c r="E10" s="42">
        <v>8598071796</v>
      </c>
      <c r="F10" s="42">
        <v>9640707670</v>
      </c>
      <c r="G10" s="43">
        <v>10289950430</v>
      </c>
      <c r="H10" s="44">
        <v>10634107180</v>
      </c>
      <c r="I10" s="21">
        <f aca="true" t="shared" si="0" ref="I10:I33">IF(($E10=0),0,((($F10/$E10)-1)*100))</f>
        <v>12.126391808975768</v>
      </c>
      <c r="J10" s="22">
        <f aca="true" t="shared" si="1" ref="J10:J33">IF(($E10=0),0,(((($H10/$E10)^(1/3))-1)*100))</f>
        <v>7.341251712929409</v>
      </c>
      <c r="K10" s="2"/>
    </row>
    <row r="11" spans="1:11" ht="12.75">
      <c r="A11" s="8" t="s">
        <v>17</v>
      </c>
      <c r="B11" s="23" t="s">
        <v>22</v>
      </c>
      <c r="C11" s="45">
        <v>40534245620</v>
      </c>
      <c r="D11" s="45">
        <v>40865195544</v>
      </c>
      <c r="E11" s="45">
        <v>38951056373</v>
      </c>
      <c r="F11" s="45">
        <v>43656806610</v>
      </c>
      <c r="G11" s="46">
        <v>46562082980</v>
      </c>
      <c r="H11" s="47">
        <v>49354633720</v>
      </c>
      <c r="I11" s="24">
        <f t="shared" si="0"/>
        <v>12.081187713979237</v>
      </c>
      <c r="J11" s="25">
        <f t="shared" si="1"/>
        <v>8.210539987775945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10751491590</v>
      </c>
      <c r="D13" s="42">
        <v>11230734912</v>
      </c>
      <c r="E13" s="42">
        <v>11134186322</v>
      </c>
      <c r="F13" s="42">
        <v>12089897760</v>
      </c>
      <c r="G13" s="43">
        <v>12795567460</v>
      </c>
      <c r="H13" s="44">
        <v>13579105090</v>
      </c>
      <c r="I13" s="21">
        <f t="shared" si="0"/>
        <v>8.583576835889772</v>
      </c>
      <c r="J13" s="22">
        <f t="shared" si="1"/>
        <v>6.840904224705202</v>
      </c>
      <c r="K13" s="2"/>
    </row>
    <row r="14" spans="1:11" ht="12.75">
      <c r="A14" s="4" t="s">
        <v>17</v>
      </c>
      <c r="B14" s="20" t="s">
        <v>25</v>
      </c>
      <c r="C14" s="42">
        <v>2789922560</v>
      </c>
      <c r="D14" s="42">
        <v>1996866133</v>
      </c>
      <c r="E14" s="42">
        <v>-74647801</v>
      </c>
      <c r="F14" s="42">
        <v>1620007200</v>
      </c>
      <c r="G14" s="43">
        <v>1714172740</v>
      </c>
      <c r="H14" s="44">
        <v>1819317390</v>
      </c>
      <c r="I14" s="21">
        <f t="shared" si="0"/>
        <v>-2270.2008341813043</v>
      </c>
      <c r="J14" s="22">
        <f t="shared" si="1"/>
        <v>-389.9326671323768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10220350570</v>
      </c>
      <c r="D16" s="42">
        <v>10635182370</v>
      </c>
      <c r="E16" s="42">
        <v>10546089465</v>
      </c>
      <c r="F16" s="42">
        <v>12525889020</v>
      </c>
      <c r="G16" s="43">
        <v>13465231360</v>
      </c>
      <c r="H16" s="44">
        <v>14475021320</v>
      </c>
      <c r="I16" s="21">
        <f t="shared" si="0"/>
        <v>18.772831024907298</v>
      </c>
      <c r="J16" s="22">
        <f t="shared" si="1"/>
        <v>11.132884539953313</v>
      </c>
      <c r="K16" s="2"/>
    </row>
    <row r="17" spans="1:11" ht="12.75">
      <c r="A17" s="4" t="s">
        <v>17</v>
      </c>
      <c r="B17" s="20" t="s">
        <v>27</v>
      </c>
      <c r="C17" s="42">
        <v>16400045840</v>
      </c>
      <c r="D17" s="42">
        <v>16258922248</v>
      </c>
      <c r="E17" s="42">
        <v>14285357210</v>
      </c>
      <c r="F17" s="42">
        <v>17228832130</v>
      </c>
      <c r="G17" s="43">
        <v>18325684310</v>
      </c>
      <c r="H17" s="44">
        <v>19224540250</v>
      </c>
      <c r="I17" s="28">
        <f t="shared" si="0"/>
        <v>20.604839464143865</v>
      </c>
      <c r="J17" s="29">
        <f t="shared" si="1"/>
        <v>10.4048840585391</v>
      </c>
      <c r="K17" s="2"/>
    </row>
    <row r="18" spans="1:11" ht="12.75">
      <c r="A18" s="4" t="s">
        <v>17</v>
      </c>
      <c r="B18" s="23" t="s">
        <v>28</v>
      </c>
      <c r="C18" s="45">
        <v>40161810560</v>
      </c>
      <c r="D18" s="45">
        <v>40121705663</v>
      </c>
      <c r="E18" s="45">
        <v>35890985196</v>
      </c>
      <c r="F18" s="45">
        <v>43464626110</v>
      </c>
      <c r="G18" s="46">
        <v>46300655870</v>
      </c>
      <c r="H18" s="47">
        <v>49097984050</v>
      </c>
      <c r="I18" s="24">
        <f t="shared" si="0"/>
        <v>21.10179164110566</v>
      </c>
      <c r="J18" s="25">
        <f t="shared" si="1"/>
        <v>11.009316055758923</v>
      </c>
      <c r="K18" s="2"/>
    </row>
    <row r="19" spans="1:11" ht="23.25" customHeight="1">
      <c r="A19" s="30" t="s">
        <v>17</v>
      </c>
      <c r="B19" s="31" t="s">
        <v>29</v>
      </c>
      <c r="C19" s="51">
        <v>372435060</v>
      </c>
      <c r="D19" s="51">
        <v>743489881</v>
      </c>
      <c r="E19" s="51">
        <v>3060071177</v>
      </c>
      <c r="F19" s="52">
        <v>192180500</v>
      </c>
      <c r="G19" s="53">
        <v>261427110</v>
      </c>
      <c r="H19" s="54">
        <v>256649670</v>
      </c>
      <c r="I19" s="32">
        <f t="shared" si="0"/>
        <v>-93.71973758504507</v>
      </c>
      <c r="J19" s="33">
        <f t="shared" si="1"/>
        <v>-56.2273277244727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1023498000</v>
      </c>
      <c r="D22" s="42">
        <v>1524998000</v>
      </c>
      <c r="E22" s="42">
        <v>601669746</v>
      </c>
      <c r="F22" s="42">
        <v>1000000000</v>
      </c>
      <c r="G22" s="43">
        <v>1000000000</v>
      </c>
      <c r="H22" s="44">
        <v>1000000000</v>
      </c>
      <c r="I22" s="37">
        <f t="shared" si="0"/>
        <v>66.20413551589812</v>
      </c>
      <c r="J22" s="22">
        <f t="shared" si="1"/>
        <v>18.45333027017255</v>
      </c>
      <c r="K22" s="2"/>
    </row>
    <row r="23" spans="1:11" ht="12.75">
      <c r="A23" s="8" t="s">
        <v>17</v>
      </c>
      <c r="B23" s="20" t="s">
        <v>32</v>
      </c>
      <c r="C23" s="42">
        <v>240948000</v>
      </c>
      <c r="D23" s="42">
        <v>772156438</v>
      </c>
      <c r="E23" s="42">
        <v>1030326742</v>
      </c>
      <c r="F23" s="42">
        <v>949815000</v>
      </c>
      <c r="G23" s="43">
        <v>1071961000</v>
      </c>
      <c r="H23" s="44">
        <v>1211941000</v>
      </c>
      <c r="I23" s="37">
        <f t="shared" si="0"/>
        <v>-7.814195120638734</v>
      </c>
      <c r="J23" s="22">
        <f t="shared" si="1"/>
        <v>5.560677432564587</v>
      </c>
      <c r="K23" s="2"/>
    </row>
    <row r="24" spans="1:11" ht="12.75">
      <c r="A24" s="8" t="s">
        <v>17</v>
      </c>
      <c r="B24" s="20" t="s">
        <v>33</v>
      </c>
      <c r="C24" s="42">
        <v>3528323000</v>
      </c>
      <c r="D24" s="42">
        <v>3119003691</v>
      </c>
      <c r="E24" s="42">
        <v>1646292110</v>
      </c>
      <c r="F24" s="42">
        <v>3371727000</v>
      </c>
      <c r="G24" s="43">
        <v>3656819000</v>
      </c>
      <c r="H24" s="44">
        <v>3830194000</v>
      </c>
      <c r="I24" s="37">
        <f t="shared" si="0"/>
        <v>104.80733519399546</v>
      </c>
      <c r="J24" s="22">
        <f t="shared" si="1"/>
        <v>32.506736614413036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4792769000</v>
      </c>
      <c r="D26" s="45">
        <v>5416158129</v>
      </c>
      <c r="E26" s="45">
        <v>3278288598</v>
      </c>
      <c r="F26" s="45">
        <v>5321542000</v>
      </c>
      <c r="G26" s="46">
        <v>5728780000</v>
      </c>
      <c r="H26" s="47">
        <v>6042135000</v>
      </c>
      <c r="I26" s="24">
        <f t="shared" si="0"/>
        <v>62.32683123891341</v>
      </c>
      <c r="J26" s="25">
        <f t="shared" si="1"/>
        <v>22.606759387623466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357092000</v>
      </c>
      <c r="D28" s="42">
        <v>350238829</v>
      </c>
      <c r="E28" s="42">
        <v>263149811</v>
      </c>
      <c r="F28" s="42">
        <v>446398000</v>
      </c>
      <c r="G28" s="43">
        <v>380901000</v>
      </c>
      <c r="H28" s="44">
        <v>346400000</v>
      </c>
      <c r="I28" s="37">
        <f t="shared" si="0"/>
        <v>69.63645092642685</v>
      </c>
      <c r="J28" s="22">
        <f t="shared" si="1"/>
        <v>9.595218531501715</v>
      </c>
      <c r="K28" s="2"/>
    </row>
    <row r="29" spans="1:11" ht="12.75">
      <c r="A29" s="8" t="s">
        <v>17</v>
      </c>
      <c r="B29" s="20" t="s">
        <v>38</v>
      </c>
      <c r="C29" s="42">
        <v>425663000</v>
      </c>
      <c r="D29" s="42">
        <v>412677765</v>
      </c>
      <c r="E29" s="42">
        <v>335876124</v>
      </c>
      <c r="F29" s="42">
        <v>493618000</v>
      </c>
      <c r="G29" s="43">
        <v>606329000</v>
      </c>
      <c r="H29" s="44">
        <v>628849000</v>
      </c>
      <c r="I29" s="37">
        <f t="shared" si="0"/>
        <v>46.96430163639735</v>
      </c>
      <c r="J29" s="22">
        <f t="shared" si="1"/>
        <v>23.250610913569368</v>
      </c>
      <c r="K29" s="2"/>
    </row>
    <row r="30" spans="1:11" ht="12.75">
      <c r="A30" s="8" t="s">
        <v>17</v>
      </c>
      <c r="B30" s="20" t="s">
        <v>39</v>
      </c>
      <c r="C30" s="42">
        <v>602603000</v>
      </c>
      <c r="D30" s="42">
        <v>600567000</v>
      </c>
      <c r="E30" s="42">
        <v>26268469</v>
      </c>
      <c r="F30" s="42">
        <v>593550000</v>
      </c>
      <c r="G30" s="43">
        <v>672300000</v>
      </c>
      <c r="H30" s="44">
        <v>736994000</v>
      </c>
      <c r="I30" s="37">
        <f t="shared" si="0"/>
        <v>2159.5530786358354</v>
      </c>
      <c r="J30" s="22">
        <f t="shared" si="1"/>
        <v>203.8620033928599</v>
      </c>
      <c r="K30" s="2"/>
    </row>
    <row r="31" spans="1:11" ht="12.75">
      <c r="A31" s="8" t="s">
        <v>17</v>
      </c>
      <c r="B31" s="20" t="s">
        <v>40</v>
      </c>
      <c r="C31" s="42">
        <v>1848462000</v>
      </c>
      <c r="D31" s="42">
        <v>1757737435</v>
      </c>
      <c r="E31" s="42">
        <v>1367233865</v>
      </c>
      <c r="F31" s="42">
        <v>1857953000</v>
      </c>
      <c r="G31" s="43">
        <v>2022444000</v>
      </c>
      <c r="H31" s="44">
        <v>2159224000</v>
      </c>
      <c r="I31" s="37">
        <f t="shared" si="0"/>
        <v>35.89138241539973</v>
      </c>
      <c r="J31" s="22">
        <f t="shared" si="1"/>
        <v>16.45325461905227</v>
      </c>
      <c r="K31" s="2"/>
    </row>
    <row r="32" spans="1:11" ht="12.75">
      <c r="A32" s="8" t="s">
        <v>17</v>
      </c>
      <c r="B32" s="20" t="s">
        <v>34</v>
      </c>
      <c r="C32" s="42">
        <v>1558949000</v>
      </c>
      <c r="D32" s="42">
        <v>2294937100</v>
      </c>
      <c r="E32" s="42">
        <v>1285779942</v>
      </c>
      <c r="F32" s="42">
        <v>1930023000</v>
      </c>
      <c r="G32" s="43">
        <v>2046806000</v>
      </c>
      <c r="H32" s="44">
        <v>2170668000</v>
      </c>
      <c r="I32" s="37">
        <f t="shared" si="0"/>
        <v>50.10523472608348</v>
      </c>
      <c r="J32" s="22">
        <f t="shared" si="1"/>
        <v>19.07180006943323</v>
      </c>
      <c r="K32" s="2"/>
    </row>
    <row r="33" spans="1:11" ht="13.5" thickBot="1">
      <c r="A33" s="8" t="s">
        <v>17</v>
      </c>
      <c r="B33" s="38" t="s">
        <v>41</v>
      </c>
      <c r="C33" s="58">
        <v>4792769000</v>
      </c>
      <c r="D33" s="58">
        <v>5416158129</v>
      </c>
      <c r="E33" s="58">
        <v>3278308211</v>
      </c>
      <c r="F33" s="58">
        <v>5321542000</v>
      </c>
      <c r="G33" s="59">
        <v>5728780000</v>
      </c>
      <c r="H33" s="60">
        <v>6042135000</v>
      </c>
      <c r="I33" s="39">
        <f t="shared" si="0"/>
        <v>62.325860092841644</v>
      </c>
      <c r="J33" s="40">
        <f t="shared" si="1"/>
        <v>22.606514882326568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87919079</v>
      </c>
      <c r="D8" s="42">
        <v>82919079</v>
      </c>
      <c r="E8" s="42">
        <v>72744689</v>
      </c>
      <c r="F8" s="42">
        <v>93378802</v>
      </c>
      <c r="G8" s="43">
        <v>99915318</v>
      </c>
      <c r="H8" s="44">
        <v>106909390</v>
      </c>
      <c r="I8" s="21">
        <f>IF(($E8=0),0,((($F8/$E8)-1)*100))</f>
        <v>28.365112675098516</v>
      </c>
      <c r="J8" s="22">
        <f>IF(($E8=0),0,(((($H8/$E8)^(1/3))-1)*100))</f>
        <v>13.69416768144356</v>
      </c>
      <c r="K8" s="2"/>
    </row>
    <row r="9" spans="1:11" ht="12.75">
      <c r="A9" s="4" t="s">
        <v>17</v>
      </c>
      <c r="B9" s="20" t="s">
        <v>20</v>
      </c>
      <c r="C9" s="42">
        <v>154545333</v>
      </c>
      <c r="D9" s="42">
        <v>149645098</v>
      </c>
      <c r="E9" s="42">
        <v>126603049</v>
      </c>
      <c r="F9" s="42">
        <v>155796744</v>
      </c>
      <c r="G9" s="43">
        <v>165570246</v>
      </c>
      <c r="H9" s="44">
        <v>177733486</v>
      </c>
      <c r="I9" s="21">
        <f>IF(($E9=0),0,((($F9/$E9)-1)*100))</f>
        <v>23.059235326946983</v>
      </c>
      <c r="J9" s="22">
        <f>IF(($E9=0),0,(((($H9/$E9)^(1/3))-1)*100))</f>
        <v>11.97172392580088</v>
      </c>
      <c r="K9" s="2"/>
    </row>
    <row r="10" spans="1:11" ht="12.75">
      <c r="A10" s="4" t="s">
        <v>17</v>
      </c>
      <c r="B10" s="20" t="s">
        <v>21</v>
      </c>
      <c r="C10" s="42">
        <v>107547463</v>
      </c>
      <c r="D10" s="42">
        <v>107640954</v>
      </c>
      <c r="E10" s="42">
        <v>87246869</v>
      </c>
      <c r="F10" s="42">
        <v>137114007</v>
      </c>
      <c r="G10" s="43">
        <v>128616485</v>
      </c>
      <c r="H10" s="44">
        <v>131772703</v>
      </c>
      <c r="I10" s="21">
        <f aca="true" t="shared" si="0" ref="I10:I33">IF(($E10=0),0,((($F10/$E10)-1)*100))</f>
        <v>57.15636397221316</v>
      </c>
      <c r="J10" s="22">
        <f aca="true" t="shared" si="1" ref="J10:J33">IF(($E10=0),0,(((($H10/$E10)^(1/3))-1)*100))</f>
        <v>14.73392952547452</v>
      </c>
      <c r="K10" s="2"/>
    </row>
    <row r="11" spans="1:11" ht="12.75">
      <c r="A11" s="8" t="s">
        <v>17</v>
      </c>
      <c r="B11" s="23" t="s">
        <v>22</v>
      </c>
      <c r="C11" s="45">
        <v>350011875</v>
      </c>
      <c r="D11" s="45">
        <v>340205131</v>
      </c>
      <c r="E11" s="45">
        <v>286594607</v>
      </c>
      <c r="F11" s="45">
        <v>386289553</v>
      </c>
      <c r="G11" s="46">
        <v>394102049</v>
      </c>
      <c r="H11" s="47">
        <v>416415579</v>
      </c>
      <c r="I11" s="24">
        <f t="shared" si="0"/>
        <v>34.78605094617151</v>
      </c>
      <c r="J11" s="25">
        <f t="shared" si="1"/>
        <v>13.262545639326383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134788896</v>
      </c>
      <c r="D13" s="42">
        <v>130456087</v>
      </c>
      <c r="E13" s="42">
        <v>49908313</v>
      </c>
      <c r="F13" s="42">
        <v>132562946</v>
      </c>
      <c r="G13" s="43">
        <v>141402619</v>
      </c>
      <c r="H13" s="44">
        <v>149600882</v>
      </c>
      <c r="I13" s="21">
        <f t="shared" si="0"/>
        <v>165.61295710395981</v>
      </c>
      <c r="J13" s="22">
        <f t="shared" si="1"/>
        <v>44.18511272359644</v>
      </c>
      <c r="K13" s="2"/>
    </row>
    <row r="14" spans="1:11" ht="12.75">
      <c r="A14" s="4" t="s">
        <v>17</v>
      </c>
      <c r="B14" s="20" t="s">
        <v>25</v>
      </c>
      <c r="C14" s="42">
        <v>7746668</v>
      </c>
      <c r="D14" s="42">
        <v>5546668</v>
      </c>
      <c r="E14" s="42">
        <v>10330153</v>
      </c>
      <c r="F14" s="42">
        <v>7926668</v>
      </c>
      <c r="G14" s="43">
        <v>8273345</v>
      </c>
      <c r="H14" s="44">
        <v>8605836</v>
      </c>
      <c r="I14" s="21">
        <f t="shared" si="0"/>
        <v>-23.266693145784</v>
      </c>
      <c r="J14" s="22">
        <f t="shared" si="1"/>
        <v>-5.905962561046207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108932080</v>
      </c>
      <c r="D16" s="42">
        <v>108932080</v>
      </c>
      <c r="E16" s="42">
        <v>116978979</v>
      </c>
      <c r="F16" s="42">
        <v>138081023</v>
      </c>
      <c r="G16" s="43">
        <v>146365884</v>
      </c>
      <c r="H16" s="44">
        <v>157489691</v>
      </c>
      <c r="I16" s="21">
        <f t="shared" si="0"/>
        <v>18.039176081371</v>
      </c>
      <c r="J16" s="22">
        <f t="shared" si="1"/>
        <v>10.42009119086238</v>
      </c>
      <c r="K16" s="2"/>
    </row>
    <row r="17" spans="1:11" ht="12.75">
      <c r="A17" s="4" t="s">
        <v>17</v>
      </c>
      <c r="B17" s="20" t="s">
        <v>27</v>
      </c>
      <c r="C17" s="42">
        <v>93341149</v>
      </c>
      <c r="D17" s="42">
        <v>95234477</v>
      </c>
      <c r="E17" s="42">
        <v>60553435</v>
      </c>
      <c r="F17" s="42">
        <v>103178376</v>
      </c>
      <c r="G17" s="43">
        <v>107353803</v>
      </c>
      <c r="H17" s="44">
        <v>113303774</v>
      </c>
      <c r="I17" s="28">
        <f t="shared" si="0"/>
        <v>70.39227584694412</v>
      </c>
      <c r="J17" s="29">
        <f t="shared" si="1"/>
        <v>23.225861719582742</v>
      </c>
      <c r="K17" s="2"/>
    </row>
    <row r="18" spans="1:11" ht="12.75">
      <c r="A18" s="4" t="s">
        <v>17</v>
      </c>
      <c r="B18" s="23" t="s">
        <v>28</v>
      </c>
      <c r="C18" s="45">
        <v>344808793</v>
      </c>
      <c r="D18" s="45">
        <v>340169312</v>
      </c>
      <c r="E18" s="45">
        <v>237770880</v>
      </c>
      <c r="F18" s="45">
        <v>381749013</v>
      </c>
      <c r="G18" s="46">
        <v>403395651</v>
      </c>
      <c r="H18" s="47">
        <v>429000183</v>
      </c>
      <c r="I18" s="24">
        <f t="shared" si="0"/>
        <v>60.55330787352935</v>
      </c>
      <c r="J18" s="25">
        <f t="shared" si="1"/>
        <v>21.73989909199532</v>
      </c>
      <c r="K18" s="2"/>
    </row>
    <row r="19" spans="1:11" ht="23.25" customHeight="1">
      <c r="A19" s="30" t="s">
        <v>17</v>
      </c>
      <c r="B19" s="31" t="s">
        <v>29</v>
      </c>
      <c r="C19" s="51">
        <v>5203082</v>
      </c>
      <c r="D19" s="51">
        <v>35819</v>
      </c>
      <c r="E19" s="51">
        <v>48823727</v>
      </c>
      <c r="F19" s="52">
        <v>4540540</v>
      </c>
      <c r="G19" s="53">
        <v>-9293602</v>
      </c>
      <c r="H19" s="54">
        <v>-12584604</v>
      </c>
      <c r="I19" s="32">
        <f t="shared" si="0"/>
        <v>-90.70013643161654</v>
      </c>
      <c r="J19" s="33">
        <f t="shared" si="1"/>
        <v>-163.64088472736245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9594394</v>
      </c>
      <c r="D23" s="42">
        <v>9022381</v>
      </c>
      <c r="E23" s="42">
        <v>9088055</v>
      </c>
      <c r="F23" s="42">
        <v>7334192</v>
      </c>
      <c r="G23" s="43">
        <v>7334192</v>
      </c>
      <c r="H23" s="44">
        <v>7334192</v>
      </c>
      <c r="I23" s="37">
        <f t="shared" si="0"/>
        <v>-19.29855178033143</v>
      </c>
      <c r="J23" s="22">
        <f t="shared" si="1"/>
        <v>-6.8976929545703</v>
      </c>
      <c r="K23" s="2"/>
    </row>
    <row r="24" spans="1:11" ht="12.75">
      <c r="A24" s="8" t="s">
        <v>17</v>
      </c>
      <c r="B24" s="20" t="s">
        <v>33</v>
      </c>
      <c r="C24" s="42">
        <v>18737000</v>
      </c>
      <c r="D24" s="42">
        <v>20989030</v>
      </c>
      <c r="E24" s="42">
        <v>19048159</v>
      </c>
      <c r="F24" s="42">
        <v>19095000</v>
      </c>
      <c r="G24" s="43">
        <v>19095000</v>
      </c>
      <c r="H24" s="44">
        <v>19095000</v>
      </c>
      <c r="I24" s="37">
        <f t="shared" si="0"/>
        <v>0.24590827911505908</v>
      </c>
      <c r="J24" s="22">
        <f t="shared" si="1"/>
        <v>0.08190232814480058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28331394</v>
      </c>
      <c r="D26" s="45">
        <v>30011411</v>
      </c>
      <c r="E26" s="45">
        <v>28136214</v>
      </c>
      <c r="F26" s="45">
        <v>26429192</v>
      </c>
      <c r="G26" s="46">
        <v>26429192</v>
      </c>
      <c r="H26" s="47">
        <v>26429192</v>
      </c>
      <c r="I26" s="24">
        <f t="shared" si="0"/>
        <v>-6.066992524296266</v>
      </c>
      <c r="J26" s="25">
        <f t="shared" si="1"/>
        <v>-2.0646659165172054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6302861</v>
      </c>
      <c r="D29" s="42">
        <v>4352000</v>
      </c>
      <c r="E29" s="42">
        <v>4429616</v>
      </c>
      <c r="F29" s="42">
        <v>2350000</v>
      </c>
      <c r="G29" s="43">
        <v>2350000</v>
      </c>
      <c r="H29" s="44">
        <v>2350000</v>
      </c>
      <c r="I29" s="37">
        <f t="shared" si="0"/>
        <v>-46.94799729818566</v>
      </c>
      <c r="J29" s="22">
        <f t="shared" si="1"/>
        <v>-19.04681732976653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14029139</v>
      </c>
      <c r="D31" s="42">
        <v>7598497</v>
      </c>
      <c r="E31" s="42">
        <v>7846764</v>
      </c>
      <c r="F31" s="42">
        <v>14986000</v>
      </c>
      <c r="G31" s="43">
        <v>14986000</v>
      </c>
      <c r="H31" s="44">
        <v>14986000</v>
      </c>
      <c r="I31" s="37">
        <f t="shared" si="0"/>
        <v>90.98318746428464</v>
      </c>
      <c r="J31" s="22">
        <f t="shared" si="1"/>
        <v>24.06950392930336</v>
      </c>
      <c r="K31" s="2"/>
    </row>
    <row r="32" spans="1:11" ht="12.75">
      <c r="A32" s="8" t="s">
        <v>17</v>
      </c>
      <c r="B32" s="20" t="s">
        <v>34</v>
      </c>
      <c r="C32" s="42">
        <v>7999394</v>
      </c>
      <c r="D32" s="42">
        <v>18060914</v>
      </c>
      <c r="E32" s="42">
        <v>16065774</v>
      </c>
      <c r="F32" s="42">
        <v>9093192</v>
      </c>
      <c r="G32" s="43">
        <v>9093192</v>
      </c>
      <c r="H32" s="44">
        <v>9093192</v>
      </c>
      <c r="I32" s="37">
        <f t="shared" si="0"/>
        <v>-43.40022460169053</v>
      </c>
      <c r="J32" s="22">
        <f t="shared" si="1"/>
        <v>-17.28107103317025</v>
      </c>
      <c r="K32" s="2"/>
    </row>
    <row r="33" spans="1:11" ht="13.5" thickBot="1">
      <c r="A33" s="8" t="s">
        <v>17</v>
      </c>
      <c r="B33" s="38" t="s">
        <v>41</v>
      </c>
      <c r="C33" s="58">
        <v>28331394</v>
      </c>
      <c r="D33" s="58">
        <v>30011411</v>
      </c>
      <c r="E33" s="58">
        <v>28342154</v>
      </c>
      <c r="F33" s="58">
        <v>26429192</v>
      </c>
      <c r="G33" s="59">
        <v>26429192</v>
      </c>
      <c r="H33" s="60">
        <v>26429192</v>
      </c>
      <c r="I33" s="39">
        <f t="shared" si="0"/>
        <v>-6.749529340642213</v>
      </c>
      <c r="J33" s="40">
        <f t="shared" si="1"/>
        <v>-2.3024489622368804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37055751</v>
      </c>
      <c r="D8" s="42">
        <v>41055751</v>
      </c>
      <c r="E8" s="42">
        <v>32633151</v>
      </c>
      <c r="F8" s="42">
        <v>43067484</v>
      </c>
      <c r="G8" s="43">
        <v>45263928</v>
      </c>
      <c r="H8" s="44">
        <v>47798706</v>
      </c>
      <c r="I8" s="21">
        <f>IF(($E8=0),0,((($F8/$E8)-1)*100))</f>
        <v>31.974641370059544</v>
      </c>
      <c r="J8" s="22">
        <f>IF(($E8=0),0,(((($H8/$E8)^(1/3))-1)*100))</f>
        <v>13.567058262257948</v>
      </c>
      <c r="K8" s="2"/>
    </row>
    <row r="9" spans="1:11" ht="12.75">
      <c r="A9" s="4" t="s">
        <v>17</v>
      </c>
      <c r="B9" s="20" t="s">
        <v>20</v>
      </c>
      <c r="C9" s="42">
        <v>16306069</v>
      </c>
      <c r="D9" s="42">
        <v>23176815</v>
      </c>
      <c r="E9" s="42">
        <v>23888348</v>
      </c>
      <c r="F9" s="42">
        <v>26449325</v>
      </c>
      <c r="G9" s="43">
        <v>27662846</v>
      </c>
      <c r="H9" s="44">
        <v>30556682</v>
      </c>
      <c r="I9" s="21">
        <f>IF(($E9=0),0,((($F9/$E9)-1)*100))</f>
        <v>10.720611571800621</v>
      </c>
      <c r="J9" s="22">
        <f>IF(($E9=0),0,(((($H9/$E9)^(1/3))-1)*100))</f>
        <v>8.552548980117125</v>
      </c>
      <c r="K9" s="2"/>
    </row>
    <row r="10" spans="1:11" ht="12.75">
      <c r="A10" s="4" t="s">
        <v>17</v>
      </c>
      <c r="B10" s="20" t="s">
        <v>21</v>
      </c>
      <c r="C10" s="42">
        <v>170816199</v>
      </c>
      <c r="D10" s="42">
        <v>194984276</v>
      </c>
      <c r="E10" s="42">
        <v>195189118</v>
      </c>
      <c r="F10" s="42">
        <v>167460164</v>
      </c>
      <c r="G10" s="43">
        <v>173832135</v>
      </c>
      <c r="H10" s="44">
        <v>172133747</v>
      </c>
      <c r="I10" s="21">
        <f aca="true" t="shared" si="0" ref="I10:I33">IF(($E10=0),0,((($F10/$E10)-1)*100))</f>
        <v>-14.206198728763153</v>
      </c>
      <c r="J10" s="22">
        <f aca="true" t="shared" si="1" ref="J10:J33">IF(($E10=0),0,(((($H10/$E10)^(1/3))-1)*100))</f>
        <v>-4.103341695578456</v>
      </c>
      <c r="K10" s="2"/>
    </row>
    <row r="11" spans="1:11" ht="12.75">
      <c r="A11" s="8" t="s">
        <v>17</v>
      </c>
      <c r="B11" s="23" t="s">
        <v>22</v>
      </c>
      <c r="C11" s="45">
        <v>224178019</v>
      </c>
      <c r="D11" s="45">
        <v>259216842</v>
      </c>
      <c r="E11" s="45">
        <v>251710617</v>
      </c>
      <c r="F11" s="45">
        <v>236976973</v>
      </c>
      <c r="G11" s="46">
        <v>246758909</v>
      </c>
      <c r="H11" s="47">
        <v>250489135</v>
      </c>
      <c r="I11" s="24">
        <f t="shared" si="0"/>
        <v>-5.8534058577274894</v>
      </c>
      <c r="J11" s="25">
        <f t="shared" si="1"/>
        <v>-0.16201980893039147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110341427</v>
      </c>
      <c r="D13" s="42">
        <v>95477017</v>
      </c>
      <c r="E13" s="42">
        <v>26658517</v>
      </c>
      <c r="F13" s="42">
        <v>107370624</v>
      </c>
      <c r="G13" s="43">
        <v>126088614</v>
      </c>
      <c r="H13" s="44">
        <v>127779361</v>
      </c>
      <c r="I13" s="21">
        <f t="shared" si="0"/>
        <v>302.7629293857569</v>
      </c>
      <c r="J13" s="22">
        <f t="shared" si="1"/>
        <v>68.60673114335903</v>
      </c>
      <c r="K13" s="2"/>
    </row>
    <row r="14" spans="1:11" ht="12.75">
      <c r="A14" s="4" t="s">
        <v>17</v>
      </c>
      <c r="B14" s="20" t="s">
        <v>25</v>
      </c>
      <c r="C14" s="42">
        <v>2494062</v>
      </c>
      <c r="D14" s="42">
        <v>2494062</v>
      </c>
      <c r="E14" s="42">
        <v>367652</v>
      </c>
      <c r="F14" s="42">
        <v>6300000</v>
      </c>
      <c r="G14" s="43">
        <v>6800000</v>
      </c>
      <c r="H14" s="44">
        <v>6900000</v>
      </c>
      <c r="I14" s="21">
        <f t="shared" si="0"/>
        <v>1613.5769695255294</v>
      </c>
      <c r="J14" s="22">
        <f t="shared" si="1"/>
        <v>165.74843724396234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15068600</v>
      </c>
      <c r="D16" s="42">
        <v>24720774</v>
      </c>
      <c r="E16" s="42">
        <v>26414193</v>
      </c>
      <c r="F16" s="42">
        <v>22900000</v>
      </c>
      <c r="G16" s="43">
        <v>23000000</v>
      </c>
      <c r="H16" s="44">
        <v>23200000</v>
      </c>
      <c r="I16" s="21">
        <f t="shared" si="0"/>
        <v>-13.30418461014501</v>
      </c>
      <c r="J16" s="22">
        <f t="shared" si="1"/>
        <v>-4.232780267778214</v>
      </c>
      <c r="K16" s="2"/>
    </row>
    <row r="17" spans="1:11" ht="12.75">
      <c r="A17" s="4" t="s">
        <v>17</v>
      </c>
      <c r="B17" s="20" t="s">
        <v>27</v>
      </c>
      <c r="C17" s="42">
        <v>78295622</v>
      </c>
      <c r="D17" s="42">
        <v>137105942</v>
      </c>
      <c r="E17" s="42">
        <v>79733907</v>
      </c>
      <c r="F17" s="42">
        <v>97191457</v>
      </c>
      <c r="G17" s="43">
        <v>88648151</v>
      </c>
      <c r="H17" s="44">
        <v>83194575</v>
      </c>
      <c r="I17" s="28">
        <f t="shared" si="0"/>
        <v>21.894763039769273</v>
      </c>
      <c r="J17" s="29">
        <f t="shared" si="1"/>
        <v>1.42631663563213</v>
      </c>
      <c r="K17" s="2"/>
    </row>
    <row r="18" spans="1:11" ht="12.75">
      <c r="A18" s="4" t="s">
        <v>17</v>
      </c>
      <c r="B18" s="23" t="s">
        <v>28</v>
      </c>
      <c r="C18" s="45">
        <v>206199711</v>
      </c>
      <c r="D18" s="45">
        <v>259797795</v>
      </c>
      <c r="E18" s="45">
        <v>133174269</v>
      </c>
      <c r="F18" s="45">
        <v>233762081</v>
      </c>
      <c r="G18" s="46">
        <v>244536765</v>
      </c>
      <c r="H18" s="47">
        <v>241073936</v>
      </c>
      <c r="I18" s="24">
        <f t="shared" si="0"/>
        <v>75.5309661207902</v>
      </c>
      <c r="J18" s="25">
        <f t="shared" si="1"/>
        <v>21.873695175165906</v>
      </c>
      <c r="K18" s="2"/>
    </row>
    <row r="19" spans="1:11" ht="23.25" customHeight="1">
      <c r="A19" s="30" t="s">
        <v>17</v>
      </c>
      <c r="B19" s="31" t="s">
        <v>29</v>
      </c>
      <c r="C19" s="51">
        <v>17978308</v>
      </c>
      <c r="D19" s="51">
        <v>-580953</v>
      </c>
      <c r="E19" s="51">
        <v>118536348</v>
      </c>
      <c r="F19" s="52">
        <v>3214892</v>
      </c>
      <c r="G19" s="53">
        <v>2222144</v>
      </c>
      <c r="H19" s="54">
        <v>9415199</v>
      </c>
      <c r="I19" s="32">
        <f t="shared" si="0"/>
        <v>-97.28784288174627</v>
      </c>
      <c r="J19" s="33">
        <f t="shared" si="1"/>
        <v>-57.014103671217086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59757743</v>
      </c>
      <c r="D23" s="42">
        <v>148217695</v>
      </c>
      <c r="E23" s="42">
        <v>113471585</v>
      </c>
      <c r="F23" s="42">
        <v>56708959</v>
      </c>
      <c r="G23" s="43">
        <v>139</v>
      </c>
      <c r="H23" s="44">
        <v>160</v>
      </c>
      <c r="I23" s="37">
        <f t="shared" si="0"/>
        <v>-50.02364777049691</v>
      </c>
      <c r="J23" s="22">
        <f t="shared" si="1"/>
        <v>-98.8786419964075</v>
      </c>
      <c r="K23" s="2"/>
    </row>
    <row r="24" spans="1:11" ht="12.75">
      <c r="A24" s="8" t="s">
        <v>17</v>
      </c>
      <c r="B24" s="20" t="s">
        <v>33</v>
      </c>
      <c r="C24" s="42">
        <v>33470181</v>
      </c>
      <c r="D24" s="42">
        <v>32728370</v>
      </c>
      <c r="E24" s="42">
        <v>19513143</v>
      </c>
      <c r="F24" s="42">
        <v>35796273</v>
      </c>
      <c r="G24" s="43">
        <v>42792202</v>
      </c>
      <c r="H24" s="44">
        <v>44069605</v>
      </c>
      <c r="I24" s="37">
        <f t="shared" si="0"/>
        <v>83.446987499656</v>
      </c>
      <c r="J24" s="22">
        <f t="shared" si="1"/>
        <v>31.20104985352141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93227924</v>
      </c>
      <c r="D26" s="45">
        <v>180946065</v>
      </c>
      <c r="E26" s="45">
        <v>132984728</v>
      </c>
      <c r="F26" s="45">
        <v>92505232</v>
      </c>
      <c r="G26" s="46">
        <v>42792341</v>
      </c>
      <c r="H26" s="47">
        <v>44069765</v>
      </c>
      <c r="I26" s="24">
        <f t="shared" si="0"/>
        <v>-30.439206523022698</v>
      </c>
      <c r="J26" s="25">
        <f t="shared" si="1"/>
        <v>-30.798901511716736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391304</v>
      </c>
      <c r="D28" s="42">
        <v>391304</v>
      </c>
      <c r="E28" s="42">
        <v>0</v>
      </c>
      <c r="F28" s="42">
        <v>0</v>
      </c>
      <c r="G28" s="43">
        <v>1</v>
      </c>
      <c r="H28" s="44">
        <v>1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7695653</v>
      </c>
      <c r="D29" s="42">
        <v>8909280</v>
      </c>
      <c r="E29" s="42">
        <v>3638857</v>
      </c>
      <c r="F29" s="42">
        <v>13043479</v>
      </c>
      <c r="G29" s="43">
        <v>12173915</v>
      </c>
      <c r="H29" s="44">
        <v>12173923</v>
      </c>
      <c r="I29" s="37">
        <f t="shared" si="0"/>
        <v>258.44989237004916</v>
      </c>
      <c r="J29" s="22">
        <f t="shared" si="1"/>
        <v>49.56220310415191</v>
      </c>
      <c r="K29" s="2"/>
    </row>
    <row r="30" spans="1:11" ht="12.75">
      <c r="A30" s="8" t="s">
        <v>17</v>
      </c>
      <c r="B30" s="20" t="s">
        <v>39</v>
      </c>
      <c r="C30" s="42">
        <v>521739</v>
      </c>
      <c r="D30" s="42">
        <v>0</v>
      </c>
      <c r="E30" s="42">
        <v>0</v>
      </c>
      <c r="F30" s="42">
        <v>0</v>
      </c>
      <c r="G30" s="43">
        <v>0</v>
      </c>
      <c r="H30" s="44">
        <v>2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41592087</v>
      </c>
      <c r="D31" s="42">
        <v>65013941</v>
      </c>
      <c r="E31" s="42">
        <v>43855234</v>
      </c>
      <c r="F31" s="42">
        <v>41741146</v>
      </c>
      <c r="G31" s="43">
        <v>6641283</v>
      </c>
      <c r="H31" s="44">
        <v>14810773</v>
      </c>
      <c r="I31" s="37">
        <f t="shared" si="0"/>
        <v>-4.820605905329334</v>
      </c>
      <c r="J31" s="22">
        <f t="shared" si="1"/>
        <v>-30.361068699068518</v>
      </c>
      <c r="K31" s="2"/>
    </row>
    <row r="32" spans="1:11" ht="12.75">
      <c r="A32" s="8" t="s">
        <v>17</v>
      </c>
      <c r="B32" s="20" t="s">
        <v>34</v>
      </c>
      <c r="C32" s="42">
        <v>43027141</v>
      </c>
      <c r="D32" s="42">
        <v>106631540</v>
      </c>
      <c r="E32" s="42">
        <v>85490637</v>
      </c>
      <c r="F32" s="42">
        <v>37720607</v>
      </c>
      <c r="G32" s="43">
        <v>23977142</v>
      </c>
      <c r="H32" s="44">
        <v>17085066</v>
      </c>
      <c r="I32" s="37">
        <f t="shared" si="0"/>
        <v>-55.877499193274225</v>
      </c>
      <c r="J32" s="22">
        <f t="shared" si="1"/>
        <v>-41.53454023701879</v>
      </c>
      <c r="K32" s="2"/>
    </row>
    <row r="33" spans="1:11" ht="13.5" thickBot="1">
      <c r="A33" s="8" t="s">
        <v>17</v>
      </c>
      <c r="B33" s="38" t="s">
        <v>41</v>
      </c>
      <c r="C33" s="58">
        <v>93227924</v>
      </c>
      <c r="D33" s="58">
        <v>180946065</v>
      </c>
      <c r="E33" s="58">
        <v>132984728</v>
      </c>
      <c r="F33" s="58">
        <v>92505232</v>
      </c>
      <c r="G33" s="59">
        <v>42792341</v>
      </c>
      <c r="H33" s="60">
        <v>44069765</v>
      </c>
      <c r="I33" s="39">
        <f t="shared" si="0"/>
        <v>-30.439206523022698</v>
      </c>
      <c r="J33" s="40">
        <f t="shared" si="1"/>
        <v>-30.798901511716736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16499998</v>
      </c>
      <c r="D8" s="42">
        <v>18617311</v>
      </c>
      <c r="E8" s="42">
        <v>18020726</v>
      </c>
      <c r="F8" s="42">
        <v>18617311</v>
      </c>
      <c r="G8" s="43">
        <v>19399238</v>
      </c>
      <c r="H8" s="44">
        <v>20252805</v>
      </c>
      <c r="I8" s="21">
        <f>IF(($E8=0),0,((($F8/$E8)-1)*100))</f>
        <v>3.310549197629431</v>
      </c>
      <c r="J8" s="22">
        <f>IF(($E8=0),0,(((($H8/$E8)^(1/3))-1)*100))</f>
        <v>3.969103523788031</v>
      </c>
      <c r="K8" s="2"/>
    </row>
    <row r="9" spans="1:11" ht="12.75">
      <c r="A9" s="4" t="s">
        <v>17</v>
      </c>
      <c r="B9" s="20" t="s">
        <v>20</v>
      </c>
      <c r="C9" s="42">
        <v>399996</v>
      </c>
      <c r="D9" s="42">
        <v>399996</v>
      </c>
      <c r="E9" s="42">
        <v>492257</v>
      </c>
      <c r="F9" s="42">
        <v>539316</v>
      </c>
      <c r="G9" s="43">
        <v>561966</v>
      </c>
      <c r="H9" s="44">
        <v>586694</v>
      </c>
      <c r="I9" s="21">
        <f>IF(($E9=0),0,((($F9/$E9)-1)*100))</f>
        <v>9.559843740160122</v>
      </c>
      <c r="J9" s="22">
        <f>IF(($E9=0),0,(((($H9/$E9)^(1/3))-1)*100))</f>
        <v>6.024585203995736</v>
      </c>
      <c r="K9" s="2"/>
    </row>
    <row r="10" spans="1:11" ht="12.75">
      <c r="A10" s="4" t="s">
        <v>17</v>
      </c>
      <c r="B10" s="20" t="s">
        <v>21</v>
      </c>
      <c r="C10" s="42">
        <v>206195020</v>
      </c>
      <c r="D10" s="42">
        <v>237041020</v>
      </c>
      <c r="E10" s="42">
        <v>287224922</v>
      </c>
      <c r="F10" s="42">
        <v>223067012</v>
      </c>
      <c r="G10" s="43">
        <v>213067076</v>
      </c>
      <c r="H10" s="44">
        <v>209179263</v>
      </c>
      <c r="I10" s="21">
        <f aca="true" t="shared" si="0" ref="I10:I33">IF(($E10=0),0,((($F10/$E10)-1)*100))</f>
        <v>-22.337166828441156</v>
      </c>
      <c r="J10" s="22">
        <f aca="true" t="shared" si="1" ref="J10:J33">IF(($E10=0),0,(((($H10/$E10)^(1/3))-1)*100))</f>
        <v>-10.029768880555467</v>
      </c>
      <c r="K10" s="2"/>
    </row>
    <row r="11" spans="1:11" ht="12.75">
      <c r="A11" s="8" t="s">
        <v>17</v>
      </c>
      <c r="B11" s="23" t="s">
        <v>22</v>
      </c>
      <c r="C11" s="45">
        <v>223095014</v>
      </c>
      <c r="D11" s="45">
        <v>256058327</v>
      </c>
      <c r="E11" s="45">
        <v>305737905</v>
      </c>
      <c r="F11" s="45">
        <v>242223639</v>
      </c>
      <c r="G11" s="46">
        <v>233028280</v>
      </c>
      <c r="H11" s="47">
        <v>230018762</v>
      </c>
      <c r="I11" s="24">
        <f t="shared" si="0"/>
        <v>-20.77408949341757</v>
      </c>
      <c r="J11" s="25">
        <f t="shared" si="1"/>
        <v>-9.049590504005822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67702548</v>
      </c>
      <c r="D13" s="42">
        <v>72875351</v>
      </c>
      <c r="E13" s="42">
        <v>74356439</v>
      </c>
      <c r="F13" s="42">
        <v>81076986</v>
      </c>
      <c r="G13" s="43">
        <v>83258893</v>
      </c>
      <c r="H13" s="44">
        <v>86922285</v>
      </c>
      <c r="I13" s="21">
        <f t="shared" si="0"/>
        <v>9.038285171241188</v>
      </c>
      <c r="J13" s="22">
        <f t="shared" si="1"/>
        <v>5.34263656417755</v>
      </c>
      <c r="K13" s="2"/>
    </row>
    <row r="14" spans="1:11" ht="12.75">
      <c r="A14" s="4" t="s">
        <v>17</v>
      </c>
      <c r="B14" s="20" t="s">
        <v>25</v>
      </c>
      <c r="C14" s="42">
        <v>999996</v>
      </c>
      <c r="D14" s="42">
        <v>999996</v>
      </c>
      <c r="E14" s="42">
        <v>0</v>
      </c>
      <c r="F14" s="42">
        <v>999996</v>
      </c>
      <c r="G14" s="43">
        <v>1041996</v>
      </c>
      <c r="H14" s="44">
        <v>1087844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159630176</v>
      </c>
      <c r="D17" s="42">
        <v>183405805</v>
      </c>
      <c r="E17" s="42">
        <v>138386992</v>
      </c>
      <c r="F17" s="42">
        <v>179299734</v>
      </c>
      <c r="G17" s="43">
        <v>189852165</v>
      </c>
      <c r="H17" s="44">
        <v>197559941</v>
      </c>
      <c r="I17" s="28">
        <f t="shared" si="0"/>
        <v>29.564008443799406</v>
      </c>
      <c r="J17" s="29">
        <f t="shared" si="1"/>
        <v>12.599001525779663</v>
      </c>
      <c r="K17" s="2"/>
    </row>
    <row r="18" spans="1:11" ht="12.75">
      <c r="A18" s="4" t="s">
        <v>17</v>
      </c>
      <c r="B18" s="23" t="s">
        <v>28</v>
      </c>
      <c r="C18" s="45">
        <v>228332720</v>
      </c>
      <c r="D18" s="45">
        <v>257281152</v>
      </c>
      <c r="E18" s="45">
        <v>212743431</v>
      </c>
      <c r="F18" s="45">
        <v>261376716</v>
      </c>
      <c r="G18" s="46">
        <v>274153054</v>
      </c>
      <c r="H18" s="47">
        <v>285570070</v>
      </c>
      <c r="I18" s="24">
        <f t="shared" si="0"/>
        <v>22.860064243299718</v>
      </c>
      <c r="J18" s="25">
        <f t="shared" si="1"/>
        <v>10.311005432961974</v>
      </c>
      <c r="K18" s="2"/>
    </row>
    <row r="19" spans="1:11" ht="23.25" customHeight="1">
      <c r="A19" s="30" t="s">
        <v>17</v>
      </c>
      <c r="B19" s="31" t="s">
        <v>29</v>
      </c>
      <c r="C19" s="51">
        <v>-5237706</v>
      </c>
      <c r="D19" s="51">
        <v>-1222825</v>
      </c>
      <c r="E19" s="51">
        <v>92994474</v>
      </c>
      <c r="F19" s="52">
        <v>-19153077</v>
      </c>
      <c r="G19" s="53">
        <v>-41124774</v>
      </c>
      <c r="H19" s="54">
        <v>-55551308</v>
      </c>
      <c r="I19" s="32">
        <f t="shared" si="0"/>
        <v>-120.59593024850057</v>
      </c>
      <c r="J19" s="33">
        <f t="shared" si="1"/>
        <v>-184.21944639268168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18495932</v>
      </c>
      <c r="D23" s="42">
        <v>28320274</v>
      </c>
      <c r="E23" s="42">
        <v>14369956</v>
      </c>
      <c r="F23" s="42">
        <v>29039826</v>
      </c>
      <c r="G23" s="43">
        <v>20696500</v>
      </c>
      <c r="H23" s="44">
        <v>21938236</v>
      </c>
      <c r="I23" s="37">
        <f t="shared" si="0"/>
        <v>102.08709059373598</v>
      </c>
      <c r="J23" s="22">
        <f t="shared" si="1"/>
        <v>15.145973333761953</v>
      </c>
      <c r="K23" s="2"/>
    </row>
    <row r="24" spans="1:11" ht="12.75">
      <c r="A24" s="8" t="s">
        <v>17</v>
      </c>
      <c r="B24" s="20" t="s">
        <v>33</v>
      </c>
      <c r="C24" s="42">
        <v>37188996</v>
      </c>
      <c r="D24" s="42">
        <v>36733000</v>
      </c>
      <c r="E24" s="42">
        <v>32768998</v>
      </c>
      <c r="F24" s="42">
        <v>39412000</v>
      </c>
      <c r="G24" s="43">
        <v>42413000</v>
      </c>
      <c r="H24" s="44">
        <v>44206000</v>
      </c>
      <c r="I24" s="37">
        <f t="shared" si="0"/>
        <v>20.272215830340624</v>
      </c>
      <c r="J24" s="22">
        <f t="shared" si="1"/>
        <v>10.494167082602956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55684928</v>
      </c>
      <c r="D26" s="45">
        <v>65053274</v>
      </c>
      <c r="E26" s="45">
        <v>47138954</v>
      </c>
      <c r="F26" s="45">
        <v>68451826</v>
      </c>
      <c r="G26" s="46">
        <v>63109500</v>
      </c>
      <c r="H26" s="47">
        <v>66144236</v>
      </c>
      <c r="I26" s="24">
        <f t="shared" si="0"/>
        <v>45.21286577551127</v>
      </c>
      <c r="J26" s="25">
        <f t="shared" si="1"/>
        <v>11.953417223568996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40000</v>
      </c>
      <c r="E28" s="42">
        <v>198500</v>
      </c>
      <c r="F28" s="42">
        <v>113000</v>
      </c>
      <c r="G28" s="43">
        <v>1844408</v>
      </c>
      <c r="H28" s="44">
        <v>1955112</v>
      </c>
      <c r="I28" s="37">
        <f t="shared" si="0"/>
        <v>-43.07304785894207</v>
      </c>
      <c r="J28" s="22">
        <f t="shared" si="1"/>
        <v>114.35669057425018</v>
      </c>
      <c r="K28" s="2"/>
    </row>
    <row r="29" spans="1:11" ht="12.75">
      <c r="A29" s="8" t="s">
        <v>17</v>
      </c>
      <c r="B29" s="20" t="s">
        <v>38</v>
      </c>
      <c r="C29" s="42">
        <v>7192092</v>
      </c>
      <c r="D29" s="42">
        <v>5676992</v>
      </c>
      <c r="E29" s="42">
        <v>4714977</v>
      </c>
      <c r="F29" s="42">
        <v>1400000</v>
      </c>
      <c r="G29" s="43">
        <v>387640</v>
      </c>
      <c r="H29" s="44">
        <v>398512</v>
      </c>
      <c r="I29" s="37">
        <f t="shared" si="0"/>
        <v>-70.30738432022044</v>
      </c>
      <c r="J29" s="22">
        <f t="shared" si="1"/>
        <v>-56.114544712332794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19679424</v>
      </c>
      <c r="D31" s="42">
        <v>18870902</v>
      </c>
      <c r="E31" s="42">
        <v>16818163</v>
      </c>
      <c r="F31" s="42">
        <v>28341278</v>
      </c>
      <c r="G31" s="43">
        <v>25053084</v>
      </c>
      <c r="H31" s="44">
        <v>25816872</v>
      </c>
      <c r="I31" s="37">
        <f t="shared" si="0"/>
        <v>68.51589558265074</v>
      </c>
      <c r="J31" s="22">
        <f t="shared" si="1"/>
        <v>15.356398350732636</v>
      </c>
      <c r="K31" s="2"/>
    </row>
    <row r="32" spans="1:11" ht="12.75">
      <c r="A32" s="8" t="s">
        <v>17</v>
      </c>
      <c r="B32" s="20" t="s">
        <v>34</v>
      </c>
      <c r="C32" s="42">
        <v>28813412</v>
      </c>
      <c r="D32" s="42">
        <v>40465380</v>
      </c>
      <c r="E32" s="42">
        <v>25407314</v>
      </c>
      <c r="F32" s="42">
        <v>38597548</v>
      </c>
      <c r="G32" s="43">
        <v>35824368</v>
      </c>
      <c r="H32" s="44">
        <v>37973740</v>
      </c>
      <c r="I32" s="37">
        <f t="shared" si="0"/>
        <v>51.91510602025857</v>
      </c>
      <c r="J32" s="22">
        <f t="shared" si="1"/>
        <v>14.333861758399348</v>
      </c>
      <c r="K32" s="2"/>
    </row>
    <row r="33" spans="1:11" ht="13.5" thickBot="1">
      <c r="A33" s="8" t="s">
        <v>17</v>
      </c>
      <c r="B33" s="38" t="s">
        <v>41</v>
      </c>
      <c r="C33" s="58">
        <v>55684928</v>
      </c>
      <c r="D33" s="58">
        <v>65053274</v>
      </c>
      <c r="E33" s="58">
        <v>47138954</v>
      </c>
      <c r="F33" s="58">
        <v>68451826</v>
      </c>
      <c r="G33" s="59">
        <v>63109500</v>
      </c>
      <c r="H33" s="60">
        <v>66144236</v>
      </c>
      <c r="I33" s="39">
        <f t="shared" si="0"/>
        <v>45.21286577551127</v>
      </c>
      <c r="J33" s="40">
        <f t="shared" si="1"/>
        <v>11.953417223568996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46365339</v>
      </c>
      <c r="D8" s="42">
        <v>48148395</v>
      </c>
      <c r="E8" s="42">
        <v>47831404</v>
      </c>
      <c r="F8" s="42">
        <v>46791147</v>
      </c>
      <c r="G8" s="43">
        <v>48756374</v>
      </c>
      <c r="H8" s="44">
        <v>50901653</v>
      </c>
      <c r="I8" s="21">
        <f>IF(($E8=0),0,((($F8/$E8)-1)*100))</f>
        <v>-2.1748410312187327</v>
      </c>
      <c r="J8" s="22">
        <f>IF(($E8=0),0,(((($H8/$E8)^(1/3))-1)*100))</f>
        <v>2.0954181849422993</v>
      </c>
      <c r="K8" s="2"/>
    </row>
    <row r="9" spans="1:11" ht="12.75">
      <c r="A9" s="4" t="s">
        <v>17</v>
      </c>
      <c r="B9" s="20" t="s">
        <v>20</v>
      </c>
      <c r="C9" s="42">
        <v>94445697</v>
      </c>
      <c r="D9" s="42">
        <v>88982522</v>
      </c>
      <c r="E9" s="42">
        <v>91141142</v>
      </c>
      <c r="F9" s="42">
        <v>103880748</v>
      </c>
      <c r="G9" s="43">
        <v>108243740</v>
      </c>
      <c r="H9" s="44">
        <v>113006468</v>
      </c>
      <c r="I9" s="21">
        <f>IF(($E9=0),0,((($F9/$E9)-1)*100))</f>
        <v>13.977887176353354</v>
      </c>
      <c r="J9" s="22">
        <f>IF(($E9=0),0,(((($H9/$E9)^(1/3))-1)*100))</f>
        <v>7.430998387819998</v>
      </c>
      <c r="K9" s="2"/>
    </row>
    <row r="10" spans="1:11" ht="12.75">
      <c r="A10" s="4" t="s">
        <v>17</v>
      </c>
      <c r="B10" s="20" t="s">
        <v>21</v>
      </c>
      <c r="C10" s="42">
        <v>190011362</v>
      </c>
      <c r="D10" s="42">
        <v>185692006</v>
      </c>
      <c r="E10" s="42">
        <v>185714083</v>
      </c>
      <c r="F10" s="42">
        <v>159831082</v>
      </c>
      <c r="G10" s="43">
        <v>167530365</v>
      </c>
      <c r="H10" s="44">
        <v>166739957</v>
      </c>
      <c r="I10" s="21">
        <f aca="true" t="shared" si="0" ref="I10:I33">IF(($E10=0),0,((($F10/$E10)-1)*100))</f>
        <v>-13.93701575125027</v>
      </c>
      <c r="J10" s="22">
        <f aca="true" t="shared" si="1" ref="J10:J33">IF(($E10=0),0,(((($H10/$E10)^(1/3))-1)*100))</f>
        <v>-3.5286663683577024</v>
      </c>
      <c r="K10" s="2"/>
    </row>
    <row r="11" spans="1:11" ht="12.75">
      <c r="A11" s="8" t="s">
        <v>17</v>
      </c>
      <c r="B11" s="23" t="s">
        <v>22</v>
      </c>
      <c r="C11" s="45">
        <v>330822398</v>
      </c>
      <c r="D11" s="45">
        <v>322822923</v>
      </c>
      <c r="E11" s="45">
        <v>324686629</v>
      </c>
      <c r="F11" s="45">
        <v>310502977</v>
      </c>
      <c r="G11" s="46">
        <v>324530479</v>
      </c>
      <c r="H11" s="47">
        <v>330648078</v>
      </c>
      <c r="I11" s="24">
        <f t="shared" si="0"/>
        <v>-4.368412719576453</v>
      </c>
      <c r="J11" s="25">
        <f t="shared" si="1"/>
        <v>0.608312839870595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115631549</v>
      </c>
      <c r="D13" s="42">
        <v>117746554</v>
      </c>
      <c r="E13" s="42">
        <v>121990169</v>
      </c>
      <c r="F13" s="42">
        <v>132526854</v>
      </c>
      <c r="G13" s="43">
        <v>138069463</v>
      </c>
      <c r="H13" s="44">
        <v>142708394</v>
      </c>
      <c r="I13" s="21">
        <f t="shared" si="0"/>
        <v>8.637323061664093</v>
      </c>
      <c r="J13" s="22">
        <f t="shared" si="1"/>
        <v>5.367876712932751</v>
      </c>
      <c r="K13" s="2"/>
    </row>
    <row r="14" spans="1:11" ht="12.75">
      <c r="A14" s="4" t="s">
        <v>17</v>
      </c>
      <c r="B14" s="20" t="s">
        <v>25</v>
      </c>
      <c r="C14" s="42">
        <v>13419000</v>
      </c>
      <c r="D14" s="42">
        <v>16725957</v>
      </c>
      <c r="E14" s="42">
        <v>0</v>
      </c>
      <c r="F14" s="42">
        <v>16725957</v>
      </c>
      <c r="G14" s="43">
        <v>17428447</v>
      </c>
      <c r="H14" s="44">
        <v>18195299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62458338</v>
      </c>
      <c r="D16" s="42">
        <v>62458338</v>
      </c>
      <c r="E16" s="42">
        <v>64135734</v>
      </c>
      <c r="F16" s="42">
        <v>73575923</v>
      </c>
      <c r="G16" s="43">
        <v>76666111</v>
      </c>
      <c r="H16" s="44">
        <v>80039420</v>
      </c>
      <c r="I16" s="21">
        <f t="shared" si="0"/>
        <v>14.71907844696998</v>
      </c>
      <c r="J16" s="22">
        <f t="shared" si="1"/>
        <v>7.663366242879244</v>
      </c>
      <c r="K16" s="2"/>
    </row>
    <row r="17" spans="1:11" ht="12.75">
      <c r="A17" s="4" t="s">
        <v>17</v>
      </c>
      <c r="B17" s="20" t="s">
        <v>27</v>
      </c>
      <c r="C17" s="42">
        <v>114343520</v>
      </c>
      <c r="D17" s="42">
        <v>137942033</v>
      </c>
      <c r="E17" s="42">
        <v>137463913</v>
      </c>
      <c r="F17" s="42">
        <v>118181712</v>
      </c>
      <c r="G17" s="43">
        <v>122551729</v>
      </c>
      <c r="H17" s="44">
        <v>127831792</v>
      </c>
      <c r="I17" s="28">
        <f t="shared" si="0"/>
        <v>-14.02710033432556</v>
      </c>
      <c r="J17" s="29">
        <f t="shared" si="1"/>
        <v>-2.392454556337409</v>
      </c>
      <c r="K17" s="2"/>
    </row>
    <row r="18" spans="1:11" ht="12.75">
      <c r="A18" s="4" t="s">
        <v>17</v>
      </c>
      <c r="B18" s="23" t="s">
        <v>28</v>
      </c>
      <c r="C18" s="45">
        <v>305852407</v>
      </c>
      <c r="D18" s="45">
        <v>334872882</v>
      </c>
      <c r="E18" s="45">
        <v>323589816</v>
      </c>
      <c r="F18" s="45">
        <v>341010446</v>
      </c>
      <c r="G18" s="46">
        <v>354715750</v>
      </c>
      <c r="H18" s="47">
        <v>368774905</v>
      </c>
      <c r="I18" s="24">
        <f t="shared" si="0"/>
        <v>5.3835532327136</v>
      </c>
      <c r="J18" s="25">
        <f t="shared" si="1"/>
        <v>4.453301527819686</v>
      </c>
      <c r="K18" s="2"/>
    </row>
    <row r="19" spans="1:11" ht="23.25" customHeight="1">
      <c r="A19" s="30" t="s">
        <v>17</v>
      </c>
      <c r="B19" s="31" t="s">
        <v>29</v>
      </c>
      <c r="C19" s="51">
        <v>24969991</v>
      </c>
      <c r="D19" s="51">
        <v>-12049959</v>
      </c>
      <c r="E19" s="51">
        <v>1096813</v>
      </c>
      <c r="F19" s="52">
        <v>-30507469</v>
      </c>
      <c r="G19" s="53">
        <v>-30185271</v>
      </c>
      <c r="H19" s="54">
        <v>-38126827</v>
      </c>
      <c r="I19" s="32">
        <f t="shared" si="0"/>
        <v>-2881.464935225968</v>
      </c>
      <c r="J19" s="33">
        <f t="shared" si="1"/>
        <v>-426.3618288738378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11170000</v>
      </c>
      <c r="D23" s="42">
        <v>11216000</v>
      </c>
      <c r="E23" s="42">
        <v>3640316</v>
      </c>
      <c r="F23" s="42">
        <v>1505307</v>
      </c>
      <c r="G23" s="43">
        <v>0</v>
      </c>
      <c r="H23" s="44">
        <v>0</v>
      </c>
      <c r="I23" s="37">
        <f t="shared" si="0"/>
        <v>-58.64900189983506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45533400</v>
      </c>
      <c r="D24" s="42">
        <v>48214692</v>
      </c>
      <c r="E24" s="42">
        <v>40189848</v>
      </c>
      <c r="F24" s="42">
        <v>39256849</v>
      </c>
      <c r="G24" s="43">
        <v>0</v>
      </c>
      <c r="H24" s="44">
        <v>0</v>
      </c>
      <c r="I24" s="37">
        <f t="shared" si="0"/>
        <v>-2.321479294970208</v>
      </c>
      <c r="J24" s="22">
        <f t="shared" si="1"/>
        <v>-100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56703400</v>
      </c>
      <c r="D26" s="45">
        <v>59430692</v>
      </c>
      <c r="E26" s="45">
        <v>43830164</v>
      </c>
      <c r="F26" s="45">
        <v>40762156</v>
      </c>
      <c r="G26" s="46">
        <v>0</v>
      </c>
      <c r="H26" s="47">
        <v>0</v>
      </c>
      <c r="I26" s="24">
        <f t="shared" si="0"/>
        <v>-6.9997639068838495</v>
      </c>
      <c r="J26" s="25">
        <f t="shared" si="1"/>
        <v>-100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36783400</v>
      </c>
      <c r="D29" s="42">
        <v>37961692</v>
      </c>
      <c r="E29" s="42">
        <v>8002713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2430621</v>
      </c>
      <c r="F31" s="42">
        <v>17588268</v>
      </c>
      <c r="G31" s="43">
        <v>0</v>
      </c>
      <c r="H31" s="44">
        <v>0</v>
      </c>
      <c r="I31" s="37">
        <f t="shared" si="0"/>
        <v>623.612113941252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19920000</v>
      </c>
      <c r="D32" s="42">
        <v>21469000</v>
      </c>
      <c r="E32" s="42">
        <v>33396830</v>
      </c>
      <c r="F32" s="42">
        <v>23173888</v>
      </c>
      <c r="G32" s="43">
        <v>0</v>
      </c>
      <c r="H32" s="44">
        <v>0</v>
      </c>
      <c r="I32" s="37">
        <f t="shared" si="0"/>
        <v>-30.610516028018232</v>
      </c>
      <c r="J32" s="22">
        <f t="shared" si="1"/>
        <v>-100</v>
      </c>
      <c r="K32" s="2"/>
    </row>
    <row r="33" spans="1:11" ht="13.5" thickBot="1">
      <c r="A33" s="8" t="s">
        <v>17</v>
      </c>
      <c r="B33" s="38" t="s">
        <v>41</v>
      </c>
      <c r="C33" s="58">
        <v>56703400</v>
      </c>
      <c r="D33" s="58">
        <v>59430692</v>
      </c>
      <c r="E33" s="58">
        <v>43830164</v>
      </c>
      <c r="F33" s="58">
        <v>40762156</v>
      </c>
      <c r="G33" s="59">
        <v>0</v>
      </c>
      <c r="H33" s="60">
        <v>0</v>
      </c>
      <c r="I33" s="39">
        <f t="shared" si="0"/>
        <v>-6.9997639068838495</v>
      </c>
      <c r="J33" s="40">
        <f t="shared" si="1"/>
        <v>-100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67883681</v>
      </c>
      <c r="D9" s="42">
        <v>67883681</v>
      </c>
      <c r="E9" s="42">
        <v>74410008</v>
      </c>
      <c r="F9" s="42">
        <v>74091698</v>
      </c>
      <c r="G9" s="43">
        <v>77203548</v>
      </c>
      <c r="H9" s="44">
        <v>80600504</v>
      </c>
      <c r="I9" s="21">
        <f>IF(($E9=0),0,((($F9/$E9)-1)*100))</f>
        <v>-0.42777847840037575</v>
      </c>
      <c r="J9" s="22">
        <f>IF(($E9=0),0,(((($H9/$E9)^(1/3))-1)*100))</f>
        <v>2.699611823281134</v>
      </c>
      <c r="K9" s="2"/>
    </row>
    <row r="10" spans="1:11" ht="12.75">
      <c r="A10" s="4" t="s">
        <v>17</v>
      </c>
      <c r="B10" s="20" t="s">
        <v>21</v>
      </c>
      <c r="C10" s="42">
        <v>420147500</v>
      </c>
      <c r="D10" s="42">
        <v>466149750</v>
      </c>
      <c r="E10" s="42">
        <v>483836558</v>
      </c>
      <c r="F10" s="42">
        <v>447617210</v>
      </c>
      <c r="G10" s="43">
        <v>472570867</v>
      </c>
      <c r="H10" s="44">
        <v>480521461</v>
      </c>
      <c r="I10" s="21">
        <f aca="true" t="shared" si="0" ref="I10:I33">IF(($E10=0),0,((($F10/$E10)-1)*100))</f>
        <v>-7.485864265758934</v>
      </c>
      <c r="J10" s="22">
        <f aca="true" t="shared" si="1" ref="J10:J33">IF(($E10=0),0,(((($H10/$E10)^(1/3))-1)*100))</f>
        <v>-0.22891320316561492</v>
      </c>
      <c r="K10" s="2"/>
    </row>
    <row r="11" spans="1:11" ht="12.75">
      <c r="A11" s="8" t="s">
        <v>17</v>
      </c>
      <c r="B11" s="23" t="s">
        <v>22</v>
      </c>
      <c r="C11" s="45">
        <v>488031181</v>
      </c>
      <c r="D11" s="45">
        <v>534033431</v>
      </c>
      <c r="E11" s="45">
        <v>558246566</v>
      </c>
      <c r="F11" s="45">
        <v>521708908</v>
      </c>
      <c r="G11" s="46">
        <v>549774415</v>
      </c>
      <c r="H11" s="47">
        <v>561121965</v>
      </c>
      <c r="I11" s="24">
        <f t="shared" si="0"/>
        <v>-6.545075281305001</v>
      </c>
      <c r="J11" s="25">
        <f t="shared" si="1"/>
        <v>0.17139835184885044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176344762</v>
      </c>
      <c r="D13" s="42">
        <v>232500318</v>
      </c>
      <c r="E13" s="42">
        <v>197869689</v>
      </c>
      <c r="F13" s="42">
        <v>235812394</v>
      </c>
      <c r="G13" s="43">
        <v>248039373</v>
      </c>
      <c r="H13" s="44">
        <v>261135520</v>
      </c>
      <c r="I13" s="21">
        <f t="shared" si="0"/>
        <v>19.175602484522013</v>
      </c>
      <c r="J13" s="22">
        <f t="shared" si="1"/>
        <v>9.688785018659217</v>
      </c>
      <c r="K13" s="2"/>
    </row>
    <row r="14" spans="1:11" ht="12.75">
      <c r="A14" s="4" t="s">
        <v>17</v>
      </c>
      <c r="B14" s="20" t="s">
        <v>25</v>
      </c>
      <c r="C14" s="42">
        <v>14056071</v>
      </c>
      <c r="D14" s="42">
        <v>14056071</v>
      </c>
      <c r="E14" s="42">
        <v>0</v>
      </c>
      <c r="F14" s="42">
        <v>20980121</v>
      </c>
      <c r="G14" s="43">
        <v>21861286</v>
      </c>
      <c r="H14" s="44">
        <v>22866905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312327761</v>
      </c>
      <c r="D17" s="42">
        <v>274846514</v>
      </c>
      <c r="E17" s="42">
        <v>347907695</v>
      </c>
      <c r="F17" s="42">
        <v>318522833</v>
      </c>
      <c r="G17" s="43">
        <v>312833161</v>
      </c>
      <c r="H17" s="44">
        <v>315194467</v>
      </c>
      <c r="I17" s="28">
        <f t="shared" si="0"/>
        <v>-8.446166159101487</v>
      </c>
      <c r="J17" s="29">
        <f t="shared" si="1"/>
        <v>-3.2379969086961946</v>
      </c>
      <c r="K17" s="2"/>
    </row>
    <row r="18" spans="1:11" ht="12.75">
      <c r="A18" s="4" t="s">
        <v>17</v>
      </c>
      <c r="B18" s="23" t="s">
        <v>28</v>
      </c>
      <c r="C18" s="45">
        <v>502728594</v>
      </c>
      <c r="D18" s="45">
        <v>521402903</v>
      </c>
      <c r="E18" s="45">
        <v>545777384</v>
      </c>
      <c r="F18" s="45">
        <v>575315348</v>
      </c>
      <c r="G18" s="46">
        <v>582733820</v>
      </c>
      <c r="H18" s="47">
        <v>599196892</v>
      </c>
      <c r="I18" s="24">
        <f t="shared" si="0"/>
        <v>5.412090142599246</v>
      </c>
      <c r="J18" s="25">
        <f t="shared" si="1"/>
        <v>3.1615848663510526</v>
      </c>
      <c r="K18" s="2"/>
    </row>
    <row r="19" spans="1:11" ht="23.25" customHeight="1">
      <c r="A19" s="30" t="s">
        <v>17</v>
      </c>
      <c r="B19" s="31" t="s">
        <v>29</v>
      </c>
      <c r="C19" s="51">
        <v>-14697413</v>
      </c>
      <c r="D19" s="51">
        <v>12630528</v>
      </c>
      <c r="E19" s="51">
        <v>12469182</v>
      </c>
      <c r="F19" s="52">
        <v>-53606440</v>
      </c>
      <c r="G19" s="53">
        <v>-32959405</v>
      </c>
      <c r="H19" s="54">
        <v>-38074927</v>
      </c>
      <c r="I19" s="32">
        <f t="shared" si="0"/>
        <v>-529.9114408627606</v>
      </c>
      <c r="J19" s="33">
        <f t="shared" si="1"/>
        <v>-245.07760311078118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9820000</v>
      </c>
      <c r="D23" s="42">
        <v>10796769</v>
      </c>
      <c r="E23" s="42">
        <v>11718063</v>
      </c>
      <c r="F23" s="42">
        <v>8810450</v>
      </c>
      <c r="G23" s="43">
        <v>9326866</v>
      </c>
      <c r="H23" s="44">
        <v>6515117</v>
      </c>
      <c r="I23" s="37">
        <f t="shared" si="0"/>
        <v>-24.813085575662118</v>
      </c>
      <c r="J23" s="22">
        <f t="shared" si="1"/>
        <v>-17.77154501766347</v>
      </c>
      <c r="K23" s="2"/>
    </row>
    <row r="24" spans="1:11" ht="12.75">
      <c r="A24" s="8" t="s">
        <v>17</v>
      </c>
      <c r="B24" s="20" t="s">
        <v>33</v>
      </c>
      <c r="C24" s="42">
        <v>260779750</v>
      </c>
      <c r="D24" s="42">
        <v>258482750</v>
      </c>
      <c r="E24" s="42">
        <v>231286750</v>
      </c>
      <c r="F24" s="42">
        <v>278761550</v>
      </c>
      <c r="G24" s="43">
        <v>289497300</v>
      </c>
      <c r="H24" s="44">
        <v>304430350</v>
      </c>
      <c r="I24" s="37">
        <f t="shared" si="0"/>
        <v>20.526381212931575</v>
      </c>
      <c r="J24" s="22">
        <f t="shared" si="1"/>
        <v>9.5920534511589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270599750</v>
      </c>
      <c r="D26" s="45">
        <v>269279519</v>
      </c>
      <c r="E26" s="45">
        <v>243004813</v>
      </c>
      <c r="F26" s="45">
        <v>287572000</v>
      </c>
      <c r="G26" s="46">
        <v>298824166</v>
      </c>
      <c r="H26" s="47">
        <v>310945467</v>
      </c>
      <c r="I26" s="24">
        <f t="shared" si="0"/>
        <v>18.340042919232214</v>
      </c>
      <c r="J26" s="25">
        <f t="shared" si="1"/>
        <v>8.564987042244354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222198369</v>
      </c>
      <c r="D28" s="42">
        <v>230198369</v>
      </c>
      <c r="E28" s="42">
        <v>222241659</v>
      </c>
      <c r="F28" s="42">
        <v>248527084</v>
      </c>
      <c r="G28" s="43">
        <v>248897300</v>
      </c>
      <c r="H28" s="44">
        <v>257430350</v>
      </c>
      <c r="I28" s="37">
        <f t="shared" si="0"/>
        <v>11.827406759954041</v>
      </c>
      <c r="J28" s="22">
        <f t="shared" si="1"/>
        <v>5.021469853867222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48401381</v>
      </c>
      <c r="D32" s="42">
        <v>39081150</v>
      </c>
      <c r="E32" s="42">
        <v>20763154</v>
      </c>
      <c r="F32" s="42">
        <v>39044916</v>
      </c>
      <c r="G32" s="43">
        <v>49926866</v>
      </c>
      <c r="H32" s="44">
        <v>53515117</v>
      </c>
      <c r="I32" s="37">
        <f t="shared" si="0"/>
        <v>88.04906036915202</v>
      </c>
      <c r="J32" s="22">
        <f t="shared" si="1"/>
        <v>37.10744927751175</v>
      </c>
      <c r="K32" s="2"/>
    </row>
    <row r="33" spans="1:11" ht="13.5" thickBot="1">
      <c r="A33" s="8" t="s">
        <v>17</v>
      </c>
      <c r="B33" s="38" t="s">
        <v>41</v>
      </c>
      <c r="C33" s="58">
        <v>270599750</v>
      </c>
      <c r="D33" s="58">
        <v>269279519</v>
      </c>
      <c r="E33" s="58">
        <v>243004813</v>
      </c>
      <c r="F33" s="58">
        <v>287572000</v>
      </c>
      <c r="G33" s="59">
        <v>298824166</v>
      </c>
      <c r="H33" s="60">
        <v>310945467</v>
      </c>
      <c r="I33" s="39">
        <f t="shared" si="0"/>
        <v>18.340042919232214</v>
      </c>
      <c r="J33" s="40">
        <f t="shared" si="1"/>
        <v>8.564987042244354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396532173</v>
      </c>
      <c r="D8" s="42">
        <v>348822173</v>
      </c>
      <c r="E8" s="42">
        <v>342533924</v>
      </c>
      <c r="F8" s="42">
        <v>362426238</v>
      </c>
      <c r="G8" s="43">
        <v>380547550</v>
      </c>
      <c r="H8" s="44">
        <v>401477665</v>
      </c>
      <c r="I8" s="21">
        <f>IF(($E8=0),0,((($F8/$E8)-1)*100))</f>
        <v>5.8073996781702775</v>
      </c>
      <c r="J8" s="22">
        <f>IF(($E8=0),0,(((($H8/$E8)^(1/3))-1)*100))</f>
        <v>5.435274554912328</v>
      </c>
      <c r="K8" s="2"/>
    </row>
    <row r="9" spans="1:11" ht="12.75">
      <c r="A9" s="4" t="s">
        <v>17</v>
      </c>
      <c r="B9" s="20" t="s">
        <v>20</v>
      </c>
      <c r="C9" s="42">
        <v>1015135576</v>
      </c>
      <c r="D9" s="42">
        <v>1015633753</v>
      </c>
      <c r="E9" s="42">
        <v>1010078346</v>
      </c>
      <c r="F9" s="42">
        <v>1119127801</v>
      </c>
      <c r="G9" s="43">
        <v>1256755867</v>
      </c>
      <c r="H9" s="44">
        <v>1421024942</v>
      </c>
      <c r="I9" s="21">
        <f>IF(($E9=0),0,((($F9/$E9)-1)*100))</f>
        <v>10.796138282920875</v>
      </c>
      <c r="J9" s="22">
        <f>IF(($E9=0),0,(((($H9/$E9)^(1/3))-1)*100))</f>
        <v>12.05095095260762</v>
      </c>
      <c r="K9" s="2"/>
    </row>
    <row r="10" spans="1:11" ht="12.75">
      <c r="A10" s="4" t="s">
        <v>17</v>
      </c>
      <c r="B10" s="20" t="s">
        <v>21</v>
      </c>
      <c r="C10" s="42">
        <v>681935628</v>
      </c>
      <c r="D10" s="42">
        <v>766738391</v>
      </c>
      <c r="E10" s="42">
        <v>719391507</v>
      </c>
      <c r="F10" s="42">
        <v>732687685</v>
      </c>
      <c r="G10" s="43">
        <v>672685518</v>
      </c>
      <c r="H10" s="44">
        <v>690697817</v>
      </c>
      <c r="I10" s="21">
        <f aca="true" t="shared" si="0" ref="I10:I33">IF(($E10=0),0,((($F10/$E10)-1)*100))</f>
        <v>1.8482534017461028</v>
      </c>
      <c r="J10" s="22">
        <f aca="true" t="shared" si="1" ref="J10:J33">IF(($E10=0),0,(((($H10/$E10)^(1/3))-1)*100))</f>
        <v>-1.347614266702446</v>
      </c>
      <c r="K10" s="2"/>
    </row>
    <row r="11" spans="1:11" ht="12.75">
      <c r="A11" s="8" t="s">
        <v>17</v>
      </c>
      <c r="B11" s="23" t="s">
        <v>22</v>
      </c>
      <c r="C11" s="45">
        <v>2093603377</v>
      </c>
      <c r="D11" s="45">
        <v>2131194317</v>
      </c>
      <c r="E11" s="45">
        <v>2072003777</v>
      </c>
      <c r="F11" s="45">
        <v>2214241724</v>
      </c>
      <c r="G11" s="46">
        <v>2309988935</v>
      </c>
      <c r="H11" s="47">
        <v>2513200424</v>
      </c>
      <c r="I11" s="24">
        <f t="shared" si="0"/>
        <v>6.8647532682562185</v>
      </c>
      <c r="J11" s="25">
        <f t="shared" si="1"/>
        <v>6.6462348307331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594311981</v>
      </c>
      <c r="D13" s="42">
        <v>544457373</v>
      </c>
      <c r="E13" s="42">
        <v>544526465</v>
      </c>
      <c r="F13" s="42">
        <v>570233902</v>
      </c>
      <c r="G13" s="43">
        <v>590500422</v>
      </c>
      <c r="H13" s="44">
        <v>622221170</v>
      </c>
      <c r="I13" s="21">
        <f t="shared" si="0"/>
        <v>4.721062914729046</v>
      </c>
      <c r="J13" s="22">
        <f t="shared" si="1"/>
        <v>4.546283077937452</v>
      </c>
      <c r="K13" s="2"/>
    </row>
    <row r="14" spans="1:11" ht="12.75">
      <c r="A14" s="4" t="s">
        <v>17</v>
      </c>
      <c r="B14" s="20" t="s">
        <v>25</v>
      </c>
      <c r="C14" s="42">
        <v>184699817</v>
      </c>
      <c r="D14" s="42">
        <v>252999817</v>
      </c>
      <c r="E14" s="42">
        <v>33048095</v>
      </c>
      <c r="F14" s="42">
        <v>283536108</v>
      </c>
      <c r="G14" s="43">
        <v>294877552</v>
      </c>
      <c r="H14" s="44">
        <v>306672654</v>
      </c>
      <c r="I14" s="21">
        <f t="shared" si="0"/>
        <v>757.9499302456011</v>
      </c>
      <c r="J14" s="22">
        <f t="shared" si="1"/>
        <v>110.14039314308795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534445230</v>
      </c>
      <c r="D16" s="42">
        <v>499675238</v>
      </c>
      <c r="E16" s="42">
        <v>385499896</v>
      </c>
      <c r="F16" s="42">
        <v>557137890</v>
      </c>
      <c r="G16" s="43">
        <v>649065642</v>
      </c>
      <c r="H16" s="44">
        <v>759406801</v>
      </c>
      <c r="I16" s="21">
        <f t="shared" si="0"/>
        <v>44.52348646029207</v>
      </c>
      <c r="J16" s="22">
        <f t="shared" si="1"/>
        <v>25.357427810902088</v>
      </c>
      <c r="K16" s="2"/>
    </row>
    <row r="17" spans="1:11" ht="12.75">
      <c r="A17" s="4" t="s">
        <v>17</v>
      </c>
      <c r="B17" s="20" t="s">
        <v>27</v>
      </c>
      <c r="C17" s="42">
        <v>1084016734</v>
      </c>
      <c r="D17" s="42">
        <v>1098574974</v>
      </c>
      <c r="E17" s="42">
        <v>1065024085</v>
      </c>
      <c r="F17" s="42">
        <v>1078022850</v>
      </c>
      <c r="G17" s="43">
        <v>1040560292</v>
      </c>
      <c r="H17" s="44">
        <v>1062758829</v>
      </c>
      <c r="I17" s="28">
        <f t="shared" si="0"/>
        <v>1.2205137126077403</v>
      </c>
      <c r="J17" s="29">
        <f t="shared" si="1"/>
        <v>-0.07094875328066408</v>
      </c>
      <c r="K17" s="2"/>
    </row>
    <row r="18" spans="1:11" ht="12.75">
      <c r="A18" s="4" t="s">
        <v>17</v>
      </c>
      <c r="B18" s="23" t="s">
        <v>28</v>
      </c>
      <c r="C18" s="45">
        <v>2397473762</v>
      </c>
      <c r="D18" s="45">
        <v>2395707402</v>
      </c>
      <c r="E18" s="45">
        <v>2028098541</v>
      </c>
      <c r="F18" s="45">
        <v>2488930750</v>
      </c>
      <c r="G18" s="46">
        <v>2575003908</v>
      </c>
      <c r="H18" s="47">
        <v>2751059454</v>
      </c>
      <c r="I18" s="24">
        <f t="shared" si="0"/>
        <v>22.72237762040774</v>
      </c>
      <c r="J18" s="25">
        <f t="shared" si="1"/>
        <v>10.697286315815902</v>
      </c>
      <c r="K18" s="2"/>
    </row>
    <row r="19" spans="1:11" ht="23.25" customHeight="1">
      <c r="A19" s="30" t="s">
        <v>17</v>
      </c>
      <c r="B19" s="31" t="s">
        <v>29</v>
      </c>
      <c r="C19" s="51">
        <v>-303870385</v>
      </c>
      <c r="D19" s="51">
        <v>-264513085</v>
      </c>
      <c r="E19" s="51">
        <v>43905236</v>
      </c>
      <c r="F19" s="52">
        <v>-274689026</v>
      </c>
      <c r="G19" s="53">
        <v>-265014973</v>
      </c>
      <c r="H19" s="54">
        <v>-237859030</v>
      </c>
      <c r="I19" s="32">
        <f t="shared" si="0"/>
        <v>-725.6407003483594</v>
      </c>
      <c r="J19" s="33">
        <f t="shared" si="1"/>
        <v>-275.63097374726067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173155</v>
      </c>
      <c r="D23" s="42">
        <v>41433498</v>
      </c>
      <c r="E23" s="42">
        <v>17888324</v>
      </c>
      <c r="F23" s="42">
        <v>39423113</v>
      </c>
      <c r="G23" s="43">
        <v>11000000</v>
      </c>
      <c r="H23" s="44">
        <v>11000000</v>
      </c>
      <c r="I23" s="37">
        <f t="shared" si="0"/>
        <v>120.38460953636574</v>
      </c>
      <c r="J23" s="22">
        <f t="shared" si="1"/>
        <v>-14.963049503769266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108904431</v>
      </c>
      <c r="E24" s="42">
        <v>52745243</v>
      </c>
      <c r="F24" s="42">
        <v>29317583</v>
      </c>
      <c r="G24" s="43">
        <v>134449500</v>
      </c>
      <c r="H24" s="44">
        <v>122442450</v>
      </c>
      <c r="I24" s="37">
        <f t="shared" si="0"/>
        <v>-44.416631088418725</v>
      </c>
      <c r="J24" s="22">
        <f t="shared" si="1"/>
        <v>32.40861347118198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173155</v>
      </c>
      <c r="D26" s="45">
        <v>150337929</v>
      </c>
      <c r="E26" s="45">
        <v>70633567</v>
      </c>
      <c r="F26" s="45">
        <v>68740696</v>
      </c>
      <c r="G26" s="46">
        <v>145449500</v>
      </c>
      <c r="H26" s="47">
        <v>133442450</v>
      </c>
      <c r="I26" s="24">
        <f t="shared" si="0"/>
        <v>-2.6798462549682656</v>
      </c>
      <c r="J26" s="25">
        <f t="shared" si="1"/>
        <v>23.621579843186847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3173952</v>
      </c>
      <c r="D28" s="42">
        <v>26505837</v>
      </c>
      <c r="E28" s="42">
        <v>11895832</v>
      </c>
      <c r="F28" s="42">
        <v>591332</v>
      </c>
      <c r="G28" s="43">
        <v>63293460</v>
      </c>
      <c r="H28" s="44">
        <v>51935450</v>
      </c>
      <c r="I28" s="37">
        <f t="shared" si="0"/>
        <v>-95.02908245509856</v>
      </c>
      <c r="J28" s="22">
        <f t="shared" si="1"/>
        <v>63.439249326781244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20827111</v>
      </c>
      <c r="D31" s="42">
        <v>73485353</v>
      </c>
      <c r="E31" s="42">
        <v>24947857</v>
      </c>
      <c r="F31" s="42">
        <v>32829228</v>
      </c>
      <c r="G31" s="43">
        <v>36000000</v>
      </c>
      <c r="H31" s="44">
        <v>38000000</v>
      </c>
      <c r="I31" s="37">
        <f t="shared" si="0"/>
        <v>31.591374762168954</v>
      </c>
      <c r="J31" s="22">
        <f t="shared" si="1"/>
        <v>15.057990174793279</v>
      </c>
      <c r="K31" s="2"/>
    </row>
    <row r="32" spans="1:11" ht="12.75">
      <c r="A32" s="8" t="s">
        <v>17</v>
      </c>
      <c r="B32" s="20" t="s">
        <v>34</v>
      </c>
      <c r="C32" s="42">
        <v>320722</v>
      </c>
      <c r="D32" s="42">
        <v>50346739</v>
      </c>
      <c r="E32" s="42">
        <v>53178613</v>
      </c>
      <c r="F32" s="42">
        <v>35410136</v>
      </c>
      <c r="G32" s="43">
        <v>46156040</v>
      </c>
      <c r="H32" s="44">
        <v>43507000</v>
      </c>
      <c r="I32" s="37">
        <f t="shared" si="0"/>
        <v>-33.4128251897055</v>
      </c>
      <c r="J32" s="22">
        <f t="shared" si="1"/>
        <v>-6.472201761556984</v>
      </c>
      <c r="K32" s="2"/>
    </row>
    <row r="33" spans="1:11" ht="13.5" thickBot="1">
      <c r="A33" s="8" t="s">
        <v>17</v>
      </c>
      <c r="B33" s="38" t="s">
        <v>41</v>
      </c>
      <c r="C33" s="58">
        <v>24321785</v>
      </c>
      <c r="D33" s="58">
        <v>150337929</v>
      </c>
      <c r="E33" s="58">
        <v>90022302</v>
      </c>
      <c r="F33" s="58">
        <v>68830696</v>
      </c>
      <c r="G33" s="59">
        <v>145449500</v>
      </c>
      <c r="H33" s="60">
        <v>133442450</v>
      </c>
      <c r="I33" s="39">
        <f t="shared" si="0"/>
        <v>-23.540395578864448</v>
      </c>
      <c r="J33" s="40">
        <f t="shared" si="1"/>
        <v>14.020068498473925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31369865</v>
      </c>
      <c r="D8" s="42">
        <v>29055616</v>
      </c>
      <c r="E8" s="42">
        <v>21796996</v>
      </c>
      <c r="F8" s="42">
        <v>33188786</v>
      </c>
      <c r="G8" s="43">
        <v>34582714</v>
      </c>
      <c r="H8" s="44">
        <v>36104354</v>
      </c>
      <c r="I8" s="21">
        <f>IF(($E8=0),0,((($F8/$E8)-1)*100))</f>
        <v>52.26311919312183</v>
      </c>
      <c r="J8" s="22">
        <f>IF(($E8=0),0,(((($H8/$E8)^(1/3))-1)*100))</f>
        <v>18.318951220355185</v>
      </c>
      <c r="K8" s="2"/>
    </row>
    <row r="9" spans="1:11" ht="12.75">
      <c r="A9" s="4" t="s">
        <v>17</v>
      </c>
      <c r="B9" s="20" t="s">
        <v>20</v>
      </c>
      <c r="C9" s="42">
        <v>20755214</v>
      </c>
      <c r="D9" s="42">
        <v>18940680</v>
      </c>
      <c r="E9" s="42">
        <v>15498555</v>
      </c>
      <c r="F9" s="42">
        <v>21519224</v>
      </c>
      <c r="G9" s="43">
        <v>22423032</v>
      </c>
      <c r="H9" s="44">
        <v>23409646</v>
      </c>
      <c r="I9" s="21">
        <f>IF(($E9=0),0,((($F9/$E9)-1)*100))</f>
        <v>38.846647316475625</v>
      </c>
      <c r="J9" s="22">
        <f>IF(($E9=0),0,(((($H9/$E9)^(1/3))-1)*100))</f>
        <v>14.736398227023395</v>
      </c>
      <c r="K9" s="2"/>
    </row>
    <row r="10" spans="1:11" ht="12.75">
      <c r="A10" s="4" t="s">
        <v>17</v>
      </c>
      <c r="B10" s="20" t="s">
        <v>21</v>
      </c>
      <c r="C10" s="42">
        <v>54111349</v>
      </c>
      <c r="D10" s="42">
        <v>52250490</v>
      </c>
      <c r="E10" s="42">
        <v>26091417</v>
      </c>
      <c r="F10" s="42">
        <v>52132473</v>
      </c>
      <c r="G10" s="43">
        <v>54381349</v>
      </c>
      <c r="H10" s="44">
        <v>54530894</v>
      </c>
      <c r="I10" s="21">
        <f aca="true" t="shared" si="0" ref="I10:I33">IF(($E10=0),0,((($F10/$E10)-1)*100))</f>
        <v>99.80698250309669</v>
      </c>
      <c r="J10" s="22">
        <f aca="true" t="shared" si="1" ref="J10:J33">IF(($E10=0),0,(((($H10/$E10)^(1/3))-1)*100))</f>
        <v>27.854195531821734</v>
      </c>
      <c r="K10" s="2"/>
    </row>
    <row r="11" spans="1:11" ht="12.75">
      <c r="A11" s="8" t="s">
        <v>17</v>
      </c>
      <c r="B11" s="23" t="s">
        <v>22</v>
      </c>
      <c r="C11" s="45">
        <v>106236428</v>
      </c>
      <c r="D11" s="45">
        <v>100246786</v>
      </c>
      <c r="E11" s="45">
        <v>63386968</v>
      </c>
      <c r="F11" s="45">
        <v>106840483</v>
      </c>
      <c r="G11" s="46">
        <v>111387095</v>
      </c>
      <c r="H11" s="47">
        <v>114044894</v>
      </c>
      <c r="I11" s="24">
        <f t="shared" si="0"/>
        <v>68.55275835247396</v>
      </c>
      <c r="J11" s="25">
        <f t="shared" si="1"/>
        <v>21.625682158922842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39578195</v>
      </c>
      <c r="D13" s="42">
        <v>39578195</v>
      </c>
      <c r="E13" s="42">
        <v>32299528</v>
      </c>
      <c r="F13" s="42">
        <v>39340518</v>
      </c>
      <c r="G13" s="43">
        <v>40992810</v>
      </c>
      <c r="H13" s="44">
        <v>42796497</v>
      </c>
      <c r="I13" s="21">
        <f t="shared" si="0"/>
        <v>21.799049199728238</v>
      </c>
      <c r="J13" s="22">
        <f t="shared" si="1"/>
        <v>9.834138724568575</v>
      </c>
      <c r="K13" s="2"/>
    </row>
    <row r="14" spans="1:11" ht="12.75">
      <c r="A14" s="4" t="s">
        <v>17</v>
      </c>
      <c r="B14" s="20" t="s">
        <v>25</v>
      </c>
      <c r="C14" s="42">
        <v>1612830</v>
      </c>
      <c r="D14" s="42">
        <v>1612068</v>
      </c>
      <c r="E14" s="42">
        <v>0</v>
      </c>
      <c r="F14" s="42">
        <v>1675730</v>
      </c>
      <c r="G14" s="43">
        <v>1746111</v>
      </c>
      <c r="H14" s="44">
        <v>1822940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15438490</v>
      </c>
      <c r="D16" s="42">
        <v>15438490</v>
      </c>
      <c r="E16" s="42">
        <v>12882416</v>
      </c>
      <c r="F16" s="42">
        <v>17616541</v>
      </c>
      <c r="G16" s="43">
        <v>18356436</v>
      </c>
      <c r="H16" s="44">
        <v>19164119</v>
      </c>
      <c r="I16" s="21">
        <f t="shared" si="0"/>
        <v>36.74873564089221</v>
      </c>
      <c r="J16" s="22">
        <f t="shared" si="1"/>
        <v>14.15558918232993</v>
      </c>
      <c r="K16" s="2"/>
    </row>
    <row r="17" spans="1:11" ht="12.75">
      <c r="A17" s="4" t="s">
        <v>17</v>
      </c>
      <c r="B17" s="20" t="s">
        <v>27</v>
      </c>
      <c r="C17" s="42">
        <v>45918749</v>
      </c>
      <c r="D17" s="42">
        <v>38678534</v>
      </c>
      <c r="E17" s="42">
        <v>19494318</v>
      </c>
      <c r="F17" s="42">
        <v>42863870</v>
      </c>
      <c r="G17" s="43">
        <v>44689128</v>
      </c>
      <c r="H17" s="44">
        <v>45356330</v>
      </c>
      <c r="I17" s="28">
        <f t="shared" si="0"/>
        <v>119.87878724457045</v>
      </c>
      <c r="J17" s="29">
        <f t="shared" si="1"/>
        <v>32.50836238519908</v>
      </c>
      <c r="K17" s="2"/>
    </row>
    <row r="18" spans="1:11" ht="12.75">
      <c r="A18" s="4" t="s">
        <v>17</v>
      </c>
      <c r="B18" s="23" t="s">
        <v>28</v>
      </c>
      <c r="C18" s="45">
        <v>102548264</v>
      </c>
      <c r="D18" s="45">
        <v>95307287</v>
      </c>
      <c r="E18" s="45">
        <v>64676262</v>
      </c>
      <c r="F18" s="45">
        <v>101496659</v>
      </c>
      <c r="G18" s="46">
        <v>105784485</v>
      </c>
      <c r="H18" s="47">
        <v>109139886</v>
      </c>
      <c r="I18" s="24">
        <f t="shared" si="0"/>
        <v>56.930310845731924</v>
      </c>
      <c r="J18" s="25">
        <f t="shared" si="1"/>
        <v>19.054603973246476</v>
      </c>
      <c r="K18" s="2"/>
    </row>
    <row r="19" spans="1:11" ht="23.25" customHeight="1">
      <c r="A19" s="30" t="s">
        <v>17</v>
      </c>
      <c r="B19" s="31" t="s">
        <v>29</v>
      </c>
      <c r="C19" s="51">
        <v>3688164</v>
      </c>
      <c r="D19" s="51">
        <v>4939499</v>
      </c>
      <c r="E19" s="51">
        <v>-1289294</v>
      </c>
      <c r="F19" s="52">
        <v>5343824</v>
      </c>
      <c r="G19" s="53">
        <v>5602610</v>
      </c>
      <c r="H19" s="54">
        <v>4905008</v>
      </c>
      <c r="I19" s="32">
        <f t="shared" si="0"/>
        <v>-514.476760149353</v>
      </c>
      <c r="J19" s="33">
        <f t="shared" si="1"/>
        <v>-256.1094712733701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3800959</v>
      </c>
      <c r="D23" s="42">
        <v>5396000</v>
      </c>
      <c r="E23" s="42">
        <v>1921971</v>
      </c>
      <c r="F23" s="42">
        <v>1784883</v>
      </c>
      <c r="G23" s="43">
        <v>1894169</v>
      </c>
      <c r="H23" s="44">
        <v>1909491</v>
      </c>
      <c r="I23" s="37">
        <f t="shared" si="0"/>
        <v>-7.132677860383952</v>
      </c>
      <c r="J23" s="22">
        <f t="shared" si="1"/>
        <v>-0.21691465234278118</v>
      </c>
      <c r="K23" s="2"/>
    </row>
    <row r="24" spans="1:11" ht="12.75">
      <c r="A24" s="8" t="s">
        <v>17</v>
      </c>
      <c r="B24" s="20" t="s">
        <v>33</v>
      </c>
      <c r="C24" s="42">
        <v>8853500</v>
      </c>
      <c r="D24" s="42">
        <v>8853500</v>
      </c>
      <c r="E24" s="42">
        <v>14286569</v>
      </c>
      <c r="F24" s="42">
        <v>17201650</v>
      </c>
      <c r="G24" s="43">
        <v>15509500</v>
      </c>
      <c r="H24" s="44">
        <v>16737500</v>
      </c>
      <c r="I24" s="37">
        <f t="shared" si="0"/>
        <v>20.404346207966384</v>
      </c>
      <c r="J24" s="22">
        <f t="shared" si="1"/>
        <v>5.419483076312548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12654459</v>
      </c>
      <c r="D26" s="45">
        <v>14249500</v>
      </c>
      <c r="E26" s="45">
        <v>16208540</v>
      </c>
      <c r="F26" s="45">
        <v>18986533</v>
      </c>
      <c r="G26" s="46">
        <v>17403669</v>
      </c>
      <c r="H26" s="47">
        <v>18646991</v>
      </c>
      <c r="I26" s="24">
        <f t="shared" si="0"/>
        <v>17.13906989772058</v>
      </c>
      <c r="J26" s="25">
        <f t="shared" si="1"/>
        <v>4.782387082632433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4446000</v>
      </c>
      <c r="E29" s="42">
        <v>4247872</v>
      </c>
      <c r="F29" s="42">
        <v>8075000</v>
      </c>
      <c r="G29" s="43">
        <v>6000000</v>
      </c>
      <c r="H29" s="44">
        <v>7000000</v>
      </c>
      <c r="I29" s="37">
        <f t="shared" si="0"/>
        <v>90.09518177572207</v>
      </c>
      <c r="J29" s="22">
        <f t="shared" si="1"/>
        <v>18.116038508005072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8853500</v>
      </c>
      <c r="D31" s="42">
        <v>8853500</v>
      </c>
      <c r="E31" s="42">
        <v>11107302</v>
      </c>
      <c r="F31" s="42">
        <v>9126650</v>
      </c>
      <c r="G31" s="43">
        <v>9509500</v>
      </c>
      <c r="H31" s="44">
        <v>9737500</v>
      </c>
      <c r="I31" s="37">
        <f t="shared" si="0"/>
        <v>-17.831981159781197</v>
      </c>
      <c r="J31" s="22">
        <f t="shared" si="1"/>
        <v>-4.29242842980373</v>
      </c>
      <c r="K31" s="2"/>
    </row>
    <row r="32" spans="1:11" ht="12.75">
      <c r="A32" s="8" t="s">
        <v>17</v>
      </c>
      <c r="B32" s="20" t="s">
        <v>34</v>
      </c>
      <c r="C32" s="42">
        <v>4144655</v>
      </c>
      <c r="D32" s="42">
        <v>950000</v>
      </c>
      <c r="E32" s="42">
        <v>853366</v>
      </c>
      <c r="F32" s="42">
        <v>1784883</v>
      </c>
      <c r="G32" s="43">
        <v>1894169</v>
      </c>
      <c r="H32" s="44">
        <v>1909491</v>
      </c>
      <c r="I32" s="37">
        <f t="shared" si="0"/>
        <v>109.15796973397111</v>
      </c>
      <c r="J32" s="22">
        <f t="shared" si="1"/>
        <v>30.79588880047166</v>
      </c>
      <c r="K32" s="2"/>
    </row>
    <row r="33" spans="1:11" ht="13.5" thickBot="1">
      <c r="A33" s="8" t="s">
        <v>17</v>
      </c>
      <c r="B33" s="38" t="s">
        <v>41</v>
      </c>
      <c r="C33" s="58">
        <v>12998155</v>
      </c>
      <c r="D33" s="58">
        <v>14249500</v>
      </c>
      <c r="E33" s="58">
        <v>16208540</v>
      </c>
      <c r="F33" s="58">
        <v>18986533</v>
      </c>
      <c r="G33" s="59">
        <v>17403669</v>
      </c>
      <c r="H33" s="60">
        <v>18646991</v>
      </c>
      <c r="I33" s="39">
        <f t="shared" si="0"/>
        <v>17.13906989772058</v>
      </c>
      <c r="J33" s="40">
        <f t="shared" si="1"/>
        <v>4.782387082632433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29082652</v>
      </c>
      <c r="D8" s="42">
        <v>26112687</v>
      </c>
      <c r="E8" s="42">
        <v>21084222</v>
      </c>
      <c r="F8" s="42">
        <v>28847160</v>
      </c>
      <c r="G8" s="43">
        <v>30116435</v>
      </c>
      <c r="H8" s="44">
        <v>31471675</v>
      </c>
      <c r="I8" s="21">
        <f>IF(($E8=0),0,((($F8/$E8)-1)*100))</f>
        <v>36.81870737274537</v>
      </c>
      <c r="J8" s="22">
        <f>IF(($E8=0),0,(((($H8/$E8)^(1/3))-1)*100))</f>
        <v>14.284524533103715</v>
      </c>
      <c r="K8" s="2"/>
    </row>
    <row r="9" spans="1:11" ht="12.75">
      <c r="A9" s="4" t="s">
        <v>17</v>
      </c>
      <c r="B9" s="20" t="s">
        <v>20</v>
      </c>
      <c r="C9" s="42">
        <v>1382690</v>
      </c>
      <c r="D9" s="42">
        <v>1245535</v>
      </c>
      <c r="E9" s="42">
        <v>1245788</v>
      </c>
      <c r="F9" s="42">
        <v>1296600</v>
      </c>
      <c r="G9" s="43">
        <v>1296600</v>
      </c>
      <c r="H9" s="44">
        <v>1188550</v>
      </c>
      <c r="I9" s="21">
        <f>IF(($E9=0),0,((($F9/$E9)-1)*100))</f>
        <v>4.078703599649369</v>
      </c>
      <c r="J9" s="22">
        <f>IF(($E9=0),0,(((($H9/$E9)^(1/3))-1)*100))</f>
        <v>-1.5555800518102347</v>
      </c>
      <c r="K9" s="2"/>
    </row>
    <row r="10" spans="1:11" ht="12.75">
      <c r="A10" s="4" t="s">
        <v>17</v>
      </c>
      <c r="B10" s="20" t="s">
        <v>21</v>
      </c>
      <c r="C10" s="42">
        <v>119676005</v>
      </c>
      <c r="D10" s="42">
        <v>137123185</v>
      </c>
      <c r="E10" s="42">
        <v>144017934</v>
      </c>
      <c r="F10" s="42">
        <v>120617947</v>
      </c>
      <c r="G10" s="43">
        <v>120716684</v>
      </c>
      <c r="H10" s="44">
        <v>110874278</v>
      </c>
      <c r="I10" s="21">
        <f aca="true" t="shared" si="0" ref="I10:I33">IF(($E10=0),0,((($F10/$E10)-1)*100))</f>
        <v>-16.247967423279384</v>
      </c>
      <c r="J10" s="22">
        <f aca="true" t="shared" si="1" ref="J10:J33">IF(($E10=0),0,(((($H10/$E10)^(1/3))-1)*100))</f>
        <v>-8.34881677894711</v>
      </c>
      <c r="K10" s="2"/>
    </row>
    <row r="11" spans="1:11" ht="12.75">
      <c r="A11" s="8" t="s">
        <v>17</v>
      </c>
      <c r="B11" s="23" t="s">
        <v>22</v>
      </c>
      <c r="C11" s="45">
        <v>150141347</v>
      </c>
      <c r="D11" s="45">
        <v>164481407</v>
      </c>
      <c r="E11" s="45">
        <v>166347944</v>
      </c>
      <c r="F11" s="45">
        <v>150761707</v>
      </c>
      <c r="G11" s="46">
        <v>152129719</v>
      </c>
      <c r="H11" s="47">
        <v>143534503</v>
      </c>
      <c r="I11" s="24">
        <f t="shared" si="0"/>
        <v>-9.369660138390412</v>
      </c>
      <c r="J11" s="25">
        <f t="shared" si="1"/>
        <v>-4.797952067608846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40047973</v>
      </c>
      <c r="D13" s="42">
        <v>25902553</v>
      </c>
      <c r="E13" s="42">
        <v>39231491</v>
      </c>
      <c r="F13" s="42">
        <v>36423264</v>
      </c>
      <c r="G13" s="43">
        <v>36423264</v>
      </c>
      <c r="H13" s="44">
        <v>33387992</v>
      </c>
      <c r="I13" s="21">
        <f t="shared" si="0"/>
        <v>-7.158093991380543</v>
      </c>
      <c r="J13" s="22">
        <f t="shared" si="1"/>
        <v>-5.234157286357711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109094953</v>
      </c>
      <c r="D17" s="42">
        <v>123197055</v>
      </c>
      <c r="E17" s="42">
        <v>120520132</v>
      </c>
      <c r="F17" s="42">
        <v>124200327</v>
      </c>
      <c r="G17" s="43">
        <v>124080429</v>
      </c>
      <c r="H17" s="44">
        <v>113474436</v>
      </c>
      <c r="I17" s="28">
        <f t="shared" si="0"/>
        <v>3.053593568915103</v>
      </c>
      <c r="J17" s="29">
        <f t="shared" si="1"/>
        <v>-1.987948835775899</v>
      </c>
      <c r="K17" s="2"/>
    </row>
    <row r="18" spans="1:11" ht="12.75">
      <c r="A18" s="4" t="s">
        <v>17</v>
      </c>
      <c r="B18" s="23" t="s">
        <v>28</v>
      </c>
      <c r="C18" s="45">
        <v>149142926</v>
      </c>
      <c r="D18" s="45">
        <v>149099608</v>
      </c>
      <c r="E18" s="45">
        <v>159751623</v>
      </c>
      <c r="F18" s="45">
        <v>160623591</v>
      </c>
      <c r="G18" s="46">
        <v>160503693</v>
      </c>
      <c r="H18" s="47">
        <v>146862428</v>
      </c>
      <c r="I18" s="24">
        <f t="shared" si="0"/>
        <v>0.5458273184492102</v>
      </c>
      <c r="J18" s="25">
        <f t="shared" si="1"/>
        <v>-2.7651814110934647</v>
      </c>
      <c r="K18" s="2"/>
    </row>
    <row r="19" spans="1:11" ht="23.25" customHeight="1">
      <c r="A19" s="30" t="s">
        <v>17</v>
      </c>
      <c r="B19" s="31" t="s">
        <v>29</v>
      </c>
      <c r="C19" s="51">
        <v>998421</v>
      </c>
      <c r="D19" s="51">
        <v>15381799</v>
      </c>
      <c r="E19" s="51">
        <v>6596321</v>
      </c>
      <c r="F19" s="52">
        <v>-9861884</v>
      </c>
      <c r="G19" s="53">
        <v>-8373974</v>
      </c>
      <c r="H19" s="54">
        <v>-3327925</v>
      </c>
      <c r="I19" s="32">
        <f t="shared" si="0"/>
        <v>-249.50582301861903</v>
      </c>
      <c r="J19" s="33">
        <f t="shared" si="1"/>
        <v>-179.60809829741103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7597980</v>
      </c>
      <c r="E22" s="42">
        <v>0</v>
      </c>
      <c r="F22" s="42">
        <v>3000000</v>
      </c>
      <c r="G22" s="43">
        <v>3000000</v>
      </c>
      <c r="H22" s="44">
        <v>2750000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34800000</v>
      </c>
      <c r="D23" s="42">
        <v>45515660</v>
      </c>
      <c r="E23" s="42">
        <v>33724351</v>
      </c>
      <c r="F23" s="42">
        <v>29722188</v>
      </c>
      <c r="G23" s="43">
        <v>29722188</v>
      </c>
      <c r="H23" s="44">
        <v>27245339</v>
      </c>
      <c r="I23" s="37">
        <f t="shared" si="0"/>
        <v>-11.86727952155402</v>
      </c>
      <c r="J23" s="22">
        <f t="shared" si="1"/>
        <v>-6.86429527295398</v>
      </c>
      <c r="K23" s="2"/>
    </row>
    <row r="24" spans="1:11" ht="12.75">
      <c r="A24" s="8" t="s">
        <v>17</v>
      </c>
      <c r="B24" s="20" t="s">
        <v>33</v>
      </c>
      <c r="C24" s="42">
        <v>21645000</v>
      </c>
      <c r="D24" s="42">
        <v>28024920</v>
      </c>
      <c r="E24" s="42">
        <v>23100820</v>
      </c>
      <c r="F24" s="42">
        <v>30794000</v>
      </c>
      <c r="G24" s="43">
        <v>7000000</v>
      </c>
      <c r="H24" s="44">
        <v>3500000</v>
      </c>
      <c r="I24" s="37">
        <f t="shared" si="0"/>
        <v>33.3026273526221</v>
      </c>
      <c r="J24" s="22">
        <f t="shared" si="1"/>
        <v>-46.68940258307014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56445000</v>
      </c>
      <c r="D26" s="45">
        <v>81138560</v>
      </c>
      <c r="E26" s="45">
        <v>56825171</v>
      </c>
      <c r="F26" s="45">
        <v>63516188</v>
      </c>
      <c r="G26" s="46">
        <v>39722188</v>
      </c>
      <c r="H26" s="47">
        <v>33495339</v>
      </c>
      <c r="I26" s="24">
        <f t="shared" si="0"/>
        <v>11.774741513756283</v>
      </c>
      <c r="J26" s="25">
        <f t="shared" si="1"/>
        <v>-16.154220092075555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2000000</v>
      </c>
      <c r="D28" s="42">
        <v>2000000</v>
      </c>
      <c r="E28" s="42">
        <v>164200</v>
      </c>
      <c r="F28" s="42">
        <v>2000004</v>
      </c>
      <c r="G28" s="43">
        <v>2000004</v>
      </c>
      <c r="H28" s="44">
        <v>1833337</v>
      </c>
      <c r="I28" s="37">
        <f t="shared" si="0"/>
        <v>1118.0292326431181</v>
      </c>
      <c r="J28" s="22">
        <f t="shared" si="1"/>
        <v>123.50627308753018</v>
      </c>
      <c r="K28" s="2"/>
    </row>
    <row r="29" spans="1:11" ht="12.75">
      <c r="A29" s="8" t="s">
        <v>17</v>
      </c>
      <c r="B29" s="20" t="s">
        <v>38</v>
      </c>
      <c r="C29" s="42">
        <v>2100000</v>
      </c>
      <c r="D29" s="42">
        <v>2450000</v>
      </c>
      <c r="E29" s="42">
        <v>896771</v>
      </c>
      <c r="F29" s="42">
        <v>3000000</v>
      </c>
      <c r="G29" s="43">
        <v>3000000</v>
      </c>
      <c r="H29" s="44">
        <v>2750000</v>
      </c>
      <c r="I29" s="37">
        <f t="shared" si="0"/>
        <v>234.53356542528695</v>
      </c>
      <c r="J29" s="22">
        <f t="shared" si="1"/>
        <v>45.28375166374883</v>
      </c>
      <c r="K29" s="2"/>
    </row>
    <row r="30" spans="1:11" ht="12.75">
      <c r="A30" s="8" t="s">
        <v>17</v>
      </c>
      <c r="B30" s="20" t="s">
        <v>39</v>
      </c>
      <c r="C30" s="42">
        <v>3800000</v>
      </c>
      <c r="D30" s="42">
        <v>3800000</v>
      </c>
      <c r="E30" s="42">
        <v>2687417</v>
      </c>
      <c r="F30" s="42">
        <v>1500000</v>
      </c>
      <c r="G30" s="43">
        <v>1500000</v>
      </c>
      <c r="H30" s="44">
        <v>1375000</v>
      </c>
      <c r="I30" s="37">
        <f t="shared" si="0"/>
        <v>-44.18432271582713</v>
      </c>
      <c r="J30" s="22">
        <f t="shared" si="1"/>
        <v>-20.01856115829882</v>
      </c>
      <c r="K30" s="2"/>
    </row>
    <row r="31" spans="1:11" ht="12.75">
      <c r="A31" s="8" t="s">
        <v>17</v>
      </c>
      <c r="B31" s="20" t="s">
        <v>40</v>
      </c>
      <c r="C31" s="42">
        <v>17645000</v>
      </c>
      <c r="D31" s="42">
        <v>26042980</v>
      </c>
      <c r="E31" s="42">
        <v>18317821</v>
      </c>
      <c r="F31" s="42">
        <v>11594000</v>
      </c>
      <c r="G31" s="43">
        <v>4000000</v>
      </c>
      <c r="H31" s="44">
        <v>2000000</v>
      </c>
      <c r="I31" s="37">
        <f t="shared" si="0"/>
        <v>-36.706445597432136</v>
      </c>
      <c r="J31" s="22">
        <f t="shared" si="1"/>
        <v>-52.20467765584107</v>
      </c>
      <c r="K31" s="2"/>
    </row>
    <row r="32" spans="1:11" ht="12.75">
      <c r="A32" s="8" t="s">
        <v>17</v>
      </c>
      <c r="B32" s="20" t="s">
        <v>34</v>
      </c>
      <c r="C32" s="42">
        <v>30900000</v>
      </c>
      <c r="D32" s="42">
        <v>47085080</v>
      </c>
      <c r="E32" s="42">
        <v>37905026</v>
      </c>
      <c r="F32" s="42">
        <v>45422184</v>
      </c>
      <c r="G32" s="43">
        <v>29222184</v>
      </c>
      <c r="H32" s="44">
        <v>25537002</v>
      </c>
      <c r="I32" s="37">
        <f t="shared" si="0"/>
        <v>19.83156006805007</v>
      </c>
      <c r="J32" s="22">
        <f t="shared" si="1"/>
        <v>-12.3353767838275</v>
      </c>
      <c r="K32" s="2"/>
    </row>
    <row r="33" spans="1:11" ht="13.5" thickBot="1">
      <c r="A33" s="8" t="s">
        <v>17</v>
      </c>
      <c r="B33" s="38" t="s">
        <v>41</v>
      </c>
      <c r="C33" s="58">
        <v>56445000</v>
      </c>
      <c r="D33" s="58">
        <v>81378060</v>
      </c>
      <c r="E33" s="58">
        <v>59971235</v>
      </c>
      <c r="F33" s="58">
        <v>63516188</v>
      </c>
      <c r="G33" s="59">
        <v>39722188</v>
      </c>
      <c r="H33" s="60">
        <v>33495339</v>
      </c>
      <c r="I33" s="39">
        <f t="shared" si="0"/>
        <v>5.911088874524606</v>
      </c>
      <c r="J33" s="40">
        <f t="shared" si="1"/>
        <v>-17.64680332184464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29502984</v>
      </c>
      <c r="D9" s="42">
        <v>23626343</v>
      </c>
      <c r="E9" s="42">
        <v>24457081</v>
      </c>
      <c r="F9" s="42">
        <v>32100000</v>
      </c>
      <c r="G9" s="43">
        <v>32287559</v>
      </c>
      <c r="H9" s="44">
        <v>34133353</v>
      </c>
      <c r="I9" s="21">
        <f>IF(($E9=0),0,((($F9/$E9)-1)*100))</f>
        <v>31.250331959075584</v>
      </c>
      <c r="J9" s="22">
        <f>IF(($E9=0),0,(((($H9/$E9)^(1/3))-1)*100))</f>
        <v>11.752721970689862</v>
      </c>
      <c r="K9" s="2"/>
    </row>
    <row r="10" spans="1:11" ht="12.75">
      <c r="A10" s="4" t="s">
        <v>17</v>
      </c>
      <c r="B10" s="20" t="s">
        <v>21</v>
      </c>
      <c r="C10" s="42">
        <v>194837090</v>
      </c>
      <c r="D10" s="42">
        <v>203740001</v>
      </c>
      <c r="E10" s="42">
        <v>132816357</v>
      </c>
      <c r="F10" s="42">
        <v>201319924</v>
      </c>
      <c r="G10" s="43">
        <v>215428657</v>
      </c>
      <c r="H10" s="44">
        <v>218053012</v>
      </c>
      <c r="I10" s="21">
        <f aca="true" t="shared" si="0" ref="I10:I33">IF(($E10=0),0,((($F10/$E10)-1)*100))</f>
        <v>51.57765846566625</v>
      </c>
      <c r="J10" s="22">
        <f aca="true" t="shared" si="1" ref="J10:J33">IF(($E10=0),0,(((($H10/$E10)^(1/3))-1)*100))</f>
        <v>17.96961861554991</v>
      </c>
      <c r="K10" s="2"/>
    </row>
    <row r="11" spans="1:11" ht="12.75">
      <c r="A11" s="8" t="s">
        <v>17</v>
      </c>
      <c r="B11" s="23" t="s">
        <v>22</v>
      </c>
      <c r="C11" s="45">
        <v>224340074</v>
      </c>
      <c r="D11" s="45">
        <v>227366344</v>
      </c>
      <c r="E11" s="45">
        <v>157273438</v>
      </c>
      <c r="F11" s="45">
        <v>233419924</v>
      </c>
      <c r="G11" s="46">
        <v>247716216</v>
      </c>
      <c r="H11" s="47">
        <v>252186365</v>
      </c>
      <c r="I11" s="24">
        <f t="shared" si="0"/>
        <v>48.41662201089545</v>
      </c>
      <c r="J11" s="25">
        <f t="shared" si="1"/>
        <v>17.04568484517135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100024992</v>
      </c>
      <c r="D13" s="42">
        <v>104753179</v>
      </c>
      <c r="E13" s="42">
        <v>44197852</v>
      </c>
      <c r="F13" s="42">
        <v>121481707</v>
      </c>
      <c r="G13" s="43">
        <v>120205398</v>
      </c>
      <c r="H13" s="44">
        <v>125309290</v>
      </c>
      <c r="I13" s="21">
        <f t="shared" si="0"/>
        <v>174.85884834403262</v>
      </c>
      <c r="J13" s="22">
        <f t="shared" si="1"/>
        <v>41.53397432774635</v>
      </c>
      <c r="K13" s="2"/>
    </row>
    <row r="14" spans="1:11" ht="12.75">
      <c r="A14" s="4" t="s">
        <v>17</v>
      </c>
      <c r="B14" s="20" t="s">
        <v>25</v>
      </c>
      <c r="C14" s="42">
        <v>23500003</v>
      </c>
      <c r="D14" s="42">
        <v>16500000</v>
      </c>
      <c r="E14" s="42">
        <v>0</v>
      </c>
      <c r="F14" s="42">
        <v>12499791</v>
      </c>
      <c r="G14" s="43">
        <v>16075000</v>
      </c>
      <c r="H14" s="44">
        <v>16653750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610130</v>
      </c>
      <c r="F16" s="42">
        <v>5428067</v>
      </c>
      <c r="G16" s="43">
        <v>5699470</v>
      </c>
      <c r="H16" s="44">
        <v>5984444</v>
      </c>
      <c r="I16" s="21">
        <f t="shared" si="0"/>
        <v>789.6574500516284</v>
      </c>
      <c r="J16" s="22">
        <f t="shared" si="1"/>
        <v>114.05915623726553</v>
      </c>
      <c r="K16" s="2"/>
    </row>
    <row r="17" spans="1:11" ht="12.75">
      <c r="A17" s="4" t="s">
        <v>17</v>
      </c>
      <c r="B17" s="20" t="s">
        <v>27</v>
      </c>
      <c r="C17" s="42">
        <v>152807834</v>
      </c>
      <c r="D17" s="42">
        <v>154476533</v>
      </c>
      <c r="E17" s="42">
        <v>64455712</v>
      </c>
      <c r="F17" s="42">
        <v>115240932</v>
      </c>
      <c r="G17" s="43">
        <v>128147531</v>
      </c>
      <c r="H17" s="44">
        <v>133232773</v>
      </c>
      <c r="I17" s="28">
        <f t="shared" si="0"/>
        <v>78.79087581873272</v>
      </c>
      <c r="J17" s="29">
        <f t="shared" si="1"/>
        <v>27.384489893794182</v>
      </c>
      <c r="K17" s="2"/>
    </row>
    <row r="18" spans="1:11" ht="12.75">
      <c r="A18" s="4" t="s">
        <v>17</v>
      </c>
      <c r="B18" s="23" t="s">
        <v>28</v>
      </c>
      <c r="C18" s="45">
        <v>276332829</v>
      </c>
      <c r="D18" s="45">
        <v>275729712</v>
      </c>
      <c r="E18" s="45">
        <v>109263694</v>
      </c>
      <c r="F18" s="45">
        <v>254650497</v>
      </c>
      <c r="G18" s="46">
        <v>270127399</v>
      </c>
      <c r="H18" s="47">
        <v>281180257</v>
      </c>
      <c r="I18" s="24">
        <f t="shared" si="0"/>
        <v>133.06048667913424</v>
      </c>
      <c r="J18" s="25">
        <f t="shared" si="1"/>
        <v>37.03651794531242</v>
      </c>
      <c r="K18" s="2"/>
    </row>
    <row r="19" spans="1:11" ht="23.25" customHeight="1">
      <c r="A19" s="30" t="s">
        <v>17</v>
      </c>
      <c r="B19" s="31" t="s">
        <v>29</v>
      </c>
      <c r="C19" s="51">
        <v>-51992755</v>
      </c>
      <c r="D19" s="51">
        <v>-48363368</v>
      </c>
      <c r="E19" s="51">
        <v>48009744</v>
      </c>
      <c r="F19" s="52">
        <v>-21230573</v>
      </c>
      <c r="G19" s="53">
        <v>-22411183</v>
      </c>
      <c r="H19" s="54">
        <v>-28993892</v>
      </c>
      <c r="I19" s="32">
        <f t="shared" si="0"/>
        <v>-144.22138347582109</v>
      </c>
      <c r="J19" s="33">
        <f t="shared" si="1"/>
        <v>-184.52640056238008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238800</v>
      </c>
      <c r="D23" s="42">
        <v>2128800</v>
      </c>
      <c r="E23" s="42">
        <v>287978</v>
      </c>
      <c r="F23" s="42">
        <v>17102800</v>
      </c>
      <c r="G23" s="43">
        <v>19625460</v>
      </c>
      <c r="H23" s="44">
        <v>20019031</v>
      </c>
      <c r="I23" s="37">
        <f t="shared" si="0"/>
        <v>5838.925890172166</v>
      </c>
      <c r="J23" s="22">
        <f t="shared" si="1"/>
        <v>311.1761479819746</v>
      </c>
      <c r="K23" s="2"/>
    </row>
    <row r="24" spans="1:11" ht="12.75">
      <c r="A24" s="8" t="s">
        <v>17</v>
      </c>
      <c r="B24" s="20" t="s">
        <v>33</v>
      </c>
      <c r="C24" s="42">
        <v>90779000</v>
      </c>
      <c r="D24" s="42">
        <v>100191819</v>
      </c>
      <c r="E24" s="42">
        <v>110955749</v>
      </c>
      <c r="F24" s="42">
        <v>91460000</v>
      </c>
      <c r="G24" s="43">
        <v>123230650</v>
      </c>
      <c r="H24" s="44">
        <v>158205705</v>
      </c>
      <c r="I24" s="37">
        <f t="shared" si="0"/>
        <v>-17.57074254890569</v>
      </c>
      <c r="J24" s="22">
        <f t="shared" si="1"/>
        <v>12.553095481457799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91017800</v>
      </c>
      <c r="D26" s="45">
        <v>102320619</v>
      </c>
      <c r="E26" s="45">
        <v>111243727</v>
      </c>
      <c r="F26" s="45">
        <v>108562800</v>
      </c>
      <c r="G26" s="46">
        <v>142856110</v>
      </c>
      <c r="H26" s="47">
        <v>178224736</v>
      </c>
      <c r="I26" s="24">
        <f t="shared" si="0"/>
        <v>-2.40995791160431</v>
      </c>
      <c r="J26" s="25">
        <f t="shared" si="1"/>
        <v>17.012111544883357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72779000</v>
      </c>
      <c r="D28" s="42">
        <v>86011819</v>
      </c>
      <c r="E28" s="42">
        <v>96435289</v>
      </c>
      <c r="F28" s="42">
        <v>69460000</v>
      </c>
      <c r="G28" s="43">
        <v>94700000</v>
      </c>
      <c r="H28" s="44">
        <v>120649100</v>
      </c>
      <c r="I28" s="37">
        <f t="shared" si="0"/>
        <v>-27.972425115042686</v>
      </c>
      <c r="J28" s="22">
        <f t="shared" si="1"/>
        <v>7.752999096604785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129007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19538800</v>
      </c>
      <c r="D32" s="42">
        <v>16308800</v>
      </c>
      <c r="E32" s="42">
        <v>14679431</v>
      </c>
      <c r="F32" s="42">
        <v>39102800</v>
      </c>
      <c r="G32" s="43">
        <v>48156110</v>
      </c>
      <c r="H32" s="44">
        <v>57575636</v>
      </c>
      <c r="I32" s="37">
        <f t="shared" si="0"/>
        <v>166.37817228746806</v>
      </c>
      <c r="J32" s="22">
        <f t="shared" si="1"/>
        <v>57.70416890438257</v>
      </c>
      <c r="K32" s="2"/>
    </row>
    <row r="33" spans="1:11" ht="13.5" thickBot="1">
      <c r="A33" s="8" t="s">
        <v>17</v>
      </c>
      <c r="B33" s="38" t="s">
        <v>41</v>
      </c>
      <c r="C33" s="58">
        <v>92317800</v>
      </c>
      <c r="D33" s="58">
        <v>102320619</v>
      </c>
      <c r="E33" s="58">
        <v>111243727</v>
      </c>
      <c r="F33" s="58">
        <v>108562800</v>
      </c>
      <c r="G33" s="59">
        <v>142856110</v>
      </c>
      <c r="H33" s="60">
        <v>178224736</v>
      </c>
      <c r="I33" s="39">
        <f t="shared" si="0"/>
        <v>-2.40995791160431</v>
      </c>
      <c r="J33" s="40">
        <f t="shared" si="1"/>
        <v>17.012111544883357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27505020</v>
      </c>
      <c r="D8" s="42">
        <v>27505020</v>
      </c>
      <c r="E8" s="42">
        <v>24174836</v>
      </c>
      <c r="F8" s="42">
        <v>29332821</v>
      </c>
      <c r="G8" s="43">
        <v>30623466</v>
      </c>
      <c r="H8" s="44">
        <v>32001522</v>
      </c>
      <c r="I8" s="21">
        <f>IF(($E8=0),0,((($F8/$E8)-1)*100))</f>
        <v>21.336173697310713</v>
      </c>
      <c r="J8" s="22">
        <f>IF(($E8=0),0,(((($H8/$E8)^(1/3))-1)*100))</f>
        <v>9.8000064949606</v>
      </c>
      <c r="K8" s="2"/>
    </row>
    <row r="9" spans="1:11" ht="12.75">
      <c r="A9" s="4" t="s">
        <v>17</v>
      </c>
      <c r="B9" s="20" t="s">
        <v>20</v>
      </c>
      <c r="C9" s="42">
        <v>32250110</v>
      </c>
      <c r="D9" s="42">
        <v>32250110</v>
      </c>
      <c r="E9" s="42">
        <v>20922336</v>
      </c>
      <c r="F9" s="42">
        <v>38007169</v>
      </c>
      <c r="G9" s="43">
        <v>39149546</v>
      </c>
      <c r="H9" s="44">
        <v>40911276</v>
      </c>
      <c r="I9" s="21">
        <f>IF(($E9=0),0,((($F9/$E9)-1)*100))</f>
        <v>81.65834350428173</v>
      </c>
      <c r="J9" s="22">
        <f>IF(($E9=0),0,(((($H9/$E9)^(1/3))-1)*100))</f>
        <v>25.04824978841913</v>
      </c>
      <c r="K9" s="2"/>
    </row>
    <row r="10" spans="1:11" ht="12.75">
      <c r="A10" s="4" t="s">
        <v>17</v>
      </c>
      <c r="B10" s="20" t="s">
        <v>21</v>
      </c>
      <c r="C10" s="42">
        <v>100107870</v>
      </c>
      <c r="D10" s="42">
        <v>115220870</v>
      </c>
      <c r="E10" s="42">
        <v>120524282</v>
      </c>
      <c r="F10" s="42">
        <v>103121714</v>
      </c>
      <c r="G10" s="43">
        <v>105571069</v>
      </c>
      <c r="H10" s="44">
        <v>110321765</v>
      </c>
      <c r="I10" s="21">
        <f aca="true" t="shared" si="0" ref="I10:I33">IF(($E10=0),0,((($F10/$E10)-1)*100))</f>
        <v>-14.439055525757038</v>
      </c>
      <c r="J10" s="22">
        <f aca="true" t="shared" si="1" ref="J10:J33">IF(($E10=0),0,(((($H10/$E10)^(1/3))-1)*100))</f>
        <v>-2.905294351681975</v>
      </c>
      <c r="K10" s="2"/>
    </row>
    <row r="11" spans="1:11" ht="12.75">
      <c r="A11" s="8" t="s">
        <v>17</v>
      </c>
      <c r="B11" s="23" t="s">
        <v>22</v>
      </c>
      <c r="C11" s="45">
        <v>159863000</v>
      </c>
      <c r="D11" s="45">
        <v>174976000</v>
      </c>
      <c r="E11" s="45">
        <v>165621454</v>
      </c>
      <c r="F11" s="45">
        <v>170461704</v>
      </c>
      <c r="G11" s="46">
        <v>175344081</v>
      </c>
      <c r="H11" s="47">
        <v>183234563</v>
      </c>
      <c r="I11" s="24">
        <f t="shared" si="0"/>
        <v>2.9224776640349948</v>
      </c>
      <c r="J11" s="25">
        <f t="shared" si="1"/>
        <v>3.4261284187953933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66365044</v>
      </c>
      <c r="D13" s="42">
        <v>66365044</v>
      </c>
      <c r="E13" s="42">
        <v>61502338</v>
      </c>
      <c r="F13" s="42">
        <v>69045102</v>
      </c>
      <c r="G13" s="43">
        <v>72017804</v>
      </c>
      <c r="H13" s="44">
        <v>75190005</v>
      </c>
      <c r="I13" s="21">
        <f t="shared" si="0"/>
        <v>12.264190671905828</v>
      </c>
      <c r="J13" s="22">
        <f t="shared" si="1"/>
        <v>6.927520435989698</v>
      </c>
      <c r="K13" s="2"/>
    </row>
    <row r="14" spans="1:11" ht="12.75">
      <c r="A14" s="4" t="s">
        <v>17</v>
      </c>
      <c r="B14" s="20" t="s">
        <v>25</v>
      </c>
      <c r="C14" s="42">
        <v>11000000</v>
      </c>
      <c r="D14" s="42">
        <v>9000000</v>
      </c>
      <c r="E14" s="42">
        <v>0</v>
      </c>
      <c r="F14" s="42">
        <v>8000000</v>
      </c>
      <c r="G14" s="43">
        <v>8352000</v>
      </c>
      <c r="H14" s="44">
        <v>8727840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26814000</v>
      </c>
      <c r="D16" s="42">
        <v>27000000</v>
      </c>
      <c r="E16" s="42">
        <v>28673175</v>
      </c>
      <c r="F16" s="42">
        <v>30513678</v>
      </c>
      <c r="G16" s="43">
        <v>31856280</v>
      </c>
      <c r="H16" s="44">
        <v>33289812</v>
      </c>
      <c r="I16" s="21">
        <f t="shared" si="0"/>
        <v>6.418901987659198</v>
      </c>
      <c r="J16" s="22">
        <f t="shared" si="1"/>
        <v>5.102211041539251</v>
      </c>
      <c r="K16" s="2"/>
    </row>
    <row r="17" spans="1:11" ht="12.75">
      <c r="A17" s="4" t="s">
        <v>17</v>
      </c>
      <c r="B17" s="20" t="s">
        <v>27</v>
      </c>
      <c r="C17" s="42">
        <v>48897905</v>
      </c>
      <c r="D17" s="42">
        <v>68870952</v>
      </c>
      <c r="E17" s="42">
        <v>52272602</v>
      </c>
      <c r="F17" s="42">
        <v>57678559</v>
      </c>
      <c r="G17" s="43">
        <v>59439857</v>
      </c>
      <c r="H17" s="44">
        <v>62114381</v>
      </c>
      <c r="I17" s="28">
        <f t="shared" si="0"/>
        <v>10.341855567090374</v>
      </c>
      <c r="J17" s="29">
        <f t="shared" si="1"/>
        <v>5.9187095545966795</v>
      </c>
      <c r="K17" s="2"/>
    </row>
    <row r="18" spans="1:11" ht="12.75">
      <c r="A18" s="4" t="s">
        <v>17</v>
      </c>
      <c r="B18" s="23" t="s">
        <v>28</v>
      </c>
      <c r="C18" s="45">
        <v>153076949</v>
      </c>
      <c r="D18" s="45">
        <v>171235996</v>
      </c>
      <c r="E18" s="45">
        <v>142448115</v>
      </c>
      <c r="F18" s="45">
        <v>165237339</v>
      </c>
      <c r="G18" s="46">
        <v>171665941</v>
      </c>
      <c r="H18" s="47">
        <v>179322038</v>
      </c>
      <c r="I18" s="24">
        <f t="shared" si="0"/>
        <v>15.998262946477038</v>
      </c>
      <c r="J18" s="25">
        <f t="shared" si="1"/>
        <v>7.97560673701172</v>
      </c>
      <c r="K18" s="2"/>
    </row>
    <row r="19" spans="1:11" ht="23.25" customHeight="1">
      <c r="A19" s="30" t="s">
        <v>17</v>
      </c>
      <c r="B19" s="31" t="s">
        <v>29</v>
      </c>
      <c r="C19" s="51">
        <v>6786051</v>
      </c>
      <c r="D19" s="51">
        <v>3740004</v>
      </c>
      <c r="E19" s="51">
        <v>23173339</v>
      </c>
      <c r="F19" s="52">
        <v>5224365</v>
      </c>
      <c r="G19" s="53">
        <v>3678140</v>
      </c>
      <c r="H19" s="54">
        <v>3912525</v>
      </c>
      <c r="I19" s="32">
        <f t="shared" si="0"/>
        <v>-77.45527737716175</v>
      </c>
      <c r="J19" s="33">
        <f t="shared" si="1"/>
        <v>-44.72999503992203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2100000</v>
      </c>
      <c r="D23" s="42">
        <v>4320000</v>
      </c>
      <c r="E23" s="42">
        <v>-142560278</v>
      </c>
      <c r="F23" s="42">
        <v>1600000</v>
      </c>
      <c r="G23" s="43">
        <v>1464800</v>
      </c>
      <c r="H23" s="44">
        <v>2486916</v>
      </c>
      <c r="I23" s="37">
        <f t="shared" si="0"/>
        <v>-101.12233226705689</v>
      </c>
      <c r="J23" s="22">
        <f t="shared" si="1"/>
        <v>-125.93507615733188</v>
      </c>
      <c r="K23" s="2"/>
    </row>
    <row r="24" spans="1:11" ht="12.75">
      <c r="A24" s="8" t="s">
        <v>17</v>
      </c>
      <c r="B24" s="20" t="s">
        <v>33</v>
      </c>
      <c r="C24" s="42">
        <v>33952000</v>
      </c>
      <c r="D24" s="42">
        <v>27952000</v>
      </c>
      <c r="E24" s="42">
        <v>-99933695</v>
      </c>
      <c r="F24" s="42">
        <v>44608650</v>
      </c>
      <c r="G24" s="43">
        <v>20055000</v>
      </c>
      <c r="H24" s="44">
        <v>20777000</v>
      </c>
      <c r="I24" s="37">
        <f t="shared" si="0"/>
        <v>-144.6382473899319</v>
      </c>
      <c r="J24" s="22">
        <f t="shared" si="1"/>
        <v>-159.2411705812267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36052000</v>
      </c>
      <c r="D26" s="45">
        <v>32272000</v>
      </c>
      <c r="E26" s="45">
        <v>-242493973</v>
      </c>
      <c r="F26" s="45">
        <v>46208650</v>
      </c>
      <c r="G26" s="46">
        <v>21519800</v>
      </c>
      <c r="H26" s="47">
        <v>23263916</v>
      </c>
      <c r="I26" s="24">
        <f t="shared" si="0"/>
        <v>-119.05558700215613</v>
      </c>
      <c r="J26" s="25">
        <f t="shared" si="1"/>
        <v>-145.7784015207215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16000000</v>
      </c>
      <c r="D29" s="42">
        <v>12000000</v>
      </c>
      <c r="E29" s="42">
        <v>-64625672</v>
      </c>
      <c r="F29" s="42">
        <v>26500000</v>
      </c>
      <c r="G29" s="43">
        <v>0</v>
      </c>
      <c r="H29" s="44">
        <v>0</v>
      </c>
      <c r="I29" s="37">
        <f t="shared" si="0"/>
        <v>-141.00537631546794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6642000</v>
      </c>
      <c r="D31" s="42">
        <v>6642000</v>
      </c>
      <c r="E31" s="42">
        <v>-4338162</v>
      </c>
      <c r="F31" s="42">
        <v>14500000</v>
      </c>
      <c r="G31" s="43">
        <v>20055000</v>
      </c>
      <c r="H31" s="44">
        <v>20777000</v>
      </c>
      <c r="I31" s="37">
        <f t="shared" si="0"/>
        <v>-434.2429351416568</v>
      </c>
      <c r="J31" s="22">
        <f t="shared" si="1"/>
        <v>-268.56174736007927</v>
      </c>
      <c r="K31" s="2"/>
    </row>
    <row r="32" spans="1:11" ht="12.75">
      <c r="A32" s="8" t="s">
        <v>17</v>
      </c>
      <c r="B32" s="20" t="s">
        <v>34</v>
      </c>
      <c r="C32" s="42">
        <v>13410000</v>
      </c>
      <c r="D32" s="42">
        <v>13630000</v>
      </c>
      <c r="E32" s="42">
        <v>-189442825</v>
      </c>
      <c r="F32" s="42">
        <v>5208650</v>
      </c>
      <c r="G32" s="43">
        <v>1464800</v>
      </c>
      <c r="H32" s="44">
        <v>2486916</v>
      </c>
      <c r="I32" s="37">
        <f t="shared" si="0"/>
        <v>-102.74945752102252</v>
      </c>
      <c r="J32" s="22">
        <f t="shared" si="1"/>
        <v>-123.58998429193791</v>
      </c>
      <c r="K32" s="2"/>
    </row>
    <row r="33" spans="1:11" ht="13.5" thickBot="1">
      <c r="A33" s="8" t="s">
        <v>17</v>
      </c>
      <c r="B33" s="38" t="s">
        <v>41</v>
      </c>
      <c r="C33" s="58">
        <v>36052000</v>
      </c>
      <c r="D33" s="58">
        <v>32272000</v>
      </c>
      <c r="E33" s="58">
        <v>-258406659</v>
      </c>
      <c r="F33" s="58">
        <v>46208650</v>
      </c>
      <c r="G33" s="59">
        <v>21519800</v>
      </c>
      <c r="H33" s="60">
        <v>23263916</v>
      </c>
      <c r="I33" s="39">
        <f t="shared" si="0"/>
        <v>-117.88214366410736</v>
      </c>
      <c r="J33" s="40">
        <f t="shared" si="1"/>
        <v>-144.8187465778399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101629028</v>
      </c>
      <c r="D8" s="42">
        <v>99629028</v>
      </c>
      <c r="E8" s="42">
        <v>99518001</v>
      </c>
      <c r="F8" s="42">
        <v>104746190</v>
      </c>
      <c r="G8" s="43">
        <v>109145530</v>
      </c>
      <c r="H8" s="44">
        <v>113947936</v>
      </c>
      <c r="I8" s="21">
        <f>IF(($E8=0),0,((($F8/$E8)-1)*100))</f>
        <v>5.253510869857614</v>
      </c>
      <c r="J8" s="22">
        <f>IF(($E8=0),0,(((($H8/$E8)^(1/3))-1)*100))</f>
        <v>4.61684206097035</v>
      </c>
      <c r="K8" s="2"/>
    </row>
    <row r="9" spans="1:11" ht="12.75">
      <c r="A9" s="4" t="s">
        <v>17</v>
      </c>
      <c r="B9" s="20" t="s">
        <v>20</v>
      </c>
      <c r="C9" s="42">
        <v>9936637</v>
      </c>
      <c r="D9" s="42">
        <v>9406193</v>
      </c>
      <c r="E9" s="42">
        <v>10343958</v>
      </c>
      <c r="F9" s="42">
        <v>9773035</v>
      </c>
      <c r="G9" s="43">
        <v>10183503</v>
      </c>
      <c r="H9" s="44">
        <v>10631576</v>
      </c>
      <c r="I9" s="21">
        <f>IF(($E9=0),0,((($F9/$E9)-1)*100))</f>
        <v>-5.519386292945116</v>
      </c>
      <c r="J9" s="22">
        <f>IF(($E9=0),0,(((($H9/$E9)^(1/3))-1)*100))</f>
        <v>0.9183868576982723</v>
      </c>
      <c r="K9" s="2"/>
    </row>
    <row r="10" spans="1:11" ht="12.75">
      <c r="A10" s="4" t="s">
        <v>17</v>
      </c>
      <c r="B10" s="20" t="s">
        <v>21</v>
      </c>
      <c r="C10" s="42">
        <v>203538292</v>
      </c>
      <c r="D10" s="42">
        <v>211353320</v>
      </c>
      <c r="E10" s="42">
        <v>208214792</v>
      </c>
      <c r="F10" s="42">
        <v>191553883</v>
      </c>
      <c r="G10" s="43">
        <v>198771959</v>
      </c>
      <c r="H10" s="44">
        <v>196957312</v>
      </c>
      <c r="I10" s="21">
        <f aca="true" t="shared" si="0" ref="I10:I33">IF(($E10=0),0,((($F10/$E10)-1)*100))</f>
        <v>-8.00178932532325</v>
      </c>
      <c r="J10" s="22">
        <f aca="true" t="shared" si="1" ref="J10:J33">IF(($E10=0),0,(((($H10/$E10)^(1/3))-1)*100))</f>
        <v>-1.8357145375949013</v>
      </c>
      <c r="K10" s="2"/>
    </row>
    <row r="11" spans="1:11" ht="12.75">
      <c r="A11" s="8" t="s">
        <v>17</v>
      </c>
      <c r="B11" s="23" t="s">
        <v>22</v>
      </c>
      <c r="C11" s="45">
        <v>315103957</v>
      </c>
      <c r="D11" s="45">
        <v>320388541</v>
      </c>
      <c r="E11" s="45">
        <v>318076751</v>
      </c>
      <c r="F11" s="45">
        <v>306073108</v>
      </c>
      <c r="G11" s="46">
        <v>318100992</v>
      </c>
      <c r="H11" s="47">
        <v>321536824</v>
      </c>
      <c r="I11" s="24">
        <f t="shared" si="0"/>
        <v>-3.7738196715924044</v>
      </c>
      <c r="J11" s="25">
        <f t="shared" si="1"/>
        <v>0.36129664908419734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115104757</v>
      </c>
      <c r="D13" s="42">
        <v>134506331</v>
      </c>
      <c r="E13" s="42">
        <v>127575166</v>
      </c>
      <c r="F13" s="42">
        <v>145345229</v>
      </c>
      <c r="G13" s="43">
        <v>151449733</v>
      </c>
      <c r="H13" s="44">
        <v>158113510</v>
      </c>
      <c r="I13" s="21">
        <f t="shared" si="0"/>
        <v>13.929092594713932</v>
      </c>
      <c r="J13" s="22">
        <f t="shared" si="1"/>
        <v>7.415662797303746</v>
      </c>
      <c r="K13" s="2"/>
    </row>
    <row r="14" spans="1:11" ht="12.75">
      <c r="A14" s="4" t="s">
        <v>17</v>
      </c>
      <c r="B14" s="20" t="s">
        <v>25</v>
      </c>
      <c r="C14" s="42">
        <v>1739775</v>
      </c>
      <c r="D14" s="42">
        <v>6017883</v>
      </c>
      <c r="E14" s="42">
        <v>83367</v>
      </c>
      <c r="F14" s="42">
        <v>2355905</v>
      </c>
      <c r="G14" s="43">
        <v>2761605</v>
      </c>
      <c r="H14" s="44">
        <v>2948641</v>
      </c>
      <c r="I14" s="21">
        <f t="shared" si="0"/>
        <v>2725.944318495328</v>
      </c>
      <c r="J14" s="22">
        <f t="shared" si="1"/>
        <v>228.2534068183515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189259811</v>
      </c>
      <c r="D17" s="42">
        <v>233390172</v>
      </c>
      <c r="E17" s="42">
        <v>167039348</v>
      </c>
      <c r="F17" s="42">
        <v>178649360</v>
      </c>
      <c r="G17" s="43">
        <v>181865275</v>
      </c>
      <c r="H17" s="44">
        <v>185746267</v>
      </c>
      <c r="I17" s="28">
        <f t="shared" si="0"/>
        <v>6.950465347841273</v>
      </c>
      <c r="J17" s="29">
        <f t="shared" si="1"/>
        <v>3.6017527040740793</v>
      </c>
      <c r="K17" s="2"/>
    </row>
    <row r="18" spans="1:11" ht="12.75">
      <c r="A18" s="4" t="s">
        <v>17</v>
      </c>
      <c r="B18" s="23" t="s">
        <v>28</v>
      </c>
      <c r="C18" s="45">
        <v>306104343</v>
      </c>
      <c r="D18" s="45">
        <v>373914386</v>
      </c>
      <c r="E18" s="45">
        <v>294697881</v>
      </c>
      <c r="F18" s="45">
        <v>326350494</v>
      </c>
      <c r="G18" s="46">
        <v>336076613</v>
      </c>
      <c r="H18" s="47">
        <v>346808418</v>
      </c>
      <c r="I18" s="24">
        <f t="shared" si="0"/>
        <v>10.740699217989969</v>
      </c>
      <c r="J18" s="25">
        <f t="shared" si="1"/>
        <v>5.577378072609052</v>
      </c>
      <c r="K18" s="2"/>
    </row>
    <row r="19" spans="1:11" ht="23.25" customHeight="1">
      <c r="A19" s="30" t="s">
        <v>17</v>
      </c>
      <c r="B19" s="31" t="s">
        <v>29</v>
      </c>
      <c r="C19" s="51">
        <v>8999614</v>
      </c>
      <c r="D19" s="51">
        <v>-53525845</v>
      </c>
      <c r="E19" s="51">
        <v>23378870</v>
      </c>
      <c r="F19" s="52">
        <v>-20277386</v>
      </c>
      <c r="G19" s="53">
        <v>-17975621</v>
      </c>
      <c r="H19" s="54">
        <v>-25271594</v>
      </c>
      <c r="I19" s="32">
        <f t="shared" si="0"/>
        <v>-186.73381562068653</v>
      </c>
      <c r="J19" s="33">
        <f t="shared" si="1"/>
        <v>-202.62890768678523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7826084</v>
      </c>
      <c r="D23" s="42">
        <v>18901642</v>
      </c>
      <c r="E23" s="42">
        <v>6688422</v>
      </c>
      <c r="F23" s="42">
        <v>11951305</v>
      </c>
      <c r="G23" s="43">
        <v>0</v>
      </c>
      <c r="H23" s="44">
        <v>0</v>
      </c>
      <c r="I23" s="37">
        <f t="shared" si="0"/>
        <v>78.6864674507679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24623088</v>
      </c>
      <c r="D24" s="42">
        <v>32533087</v>
      </c>
      <c r="E24" s="42">
        <v>18839136</v>
      </c>
      <c r="F24" s="42">
        <v>26643781</v>
      </c>
      <c r="G24" s="43">
        <v>28607396</v>
      </c>
      <c r="H24" s="44">
        <v>29781260</v>
      </c>
      <c r="I24" s="37">
        <f t="shared" si="0"/>
        <v>41.42782874968365</v>
      </c>
      <c r="J24" s="22">
        <f t="shared" si="1"/>
        <v>16.491444063309913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32449172</v>
      </c>
      <c r="D26" s="45">
        <v>51434729</v>
      </c>
      <c r="E26" s="45">
        <v>25527558</v>
      </c>
      <c r="F26" s="45">
        <v>38595086</v>
      </c>
      <c r="G26" s="46">
        <v>28607396</v>
      </c>
      <c r="H26" s="47">
        <v>29781260</v>
      </c>
      <c r="I26" s="24">
        <f t="shared" si="0"/>
        <v>51.18988663153756</v>
      </c>
      <c r="J26" s="25">
        <f t="shared" si="1"/>
        <v>5.271610127708648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101795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20665979</v>
      </c>
      <c r="D31" s="42">
        <v>28032322</v>
      </c>
      <c r="E31" s="42">
        <v>16617781</v>
      </c>
      <c r="F31" s="42">
        <v>16723166</v>
      </c>
      <c r="G31" s="43">
        <v>11414747</v>
      </c>
      <c r="H31" s="44">
        <v>11355647</v>
      </c>
      <c r="I31" s="37">
        <f t="shared" si="0"/>
        <v>0.6341701097156038</v>
      </c>
      <c r="J31" s="22">
        <f t="shared" si="1"/>
        <v>-11.91953119927225</v>
      </c>
      <c r="K31" s="2"/>
    </row>
    <row r="32" spans="1:11" ht="12.75">
      <c r="A32" s="8" t="s">
        <v>17</v>
      </c>
      <c r="B32" s="20" t="s">
        <v>34</v>
      </c>
      <c r="C32" s="42">
        <v>11783193</v>
      </c>
      <c r="D32" s="42">
        <v>23402407</v>
      </c>
      <c r="E32" s="42">
        <v>8451466</v>
      </c>
      <c r="F32" s="42">
        <v>21871920</v>
      </c>
      <c r="G32" s="43">
        <v>17192649</v>
      </c>
      <c r="H32" s="44">
        <v>18425613</v>
      </c>
      <c r="I32" s="37">
        <f t="shared" si="0"/>
        <v>158.79439141091024</v>
      </c>
      <c r="J32" s="22">
        <f t="shared" si="1"/>
        <v>29.667150030465784</v>
      </c>
      <c r="K32" s="2"/>
    </row>
    <row r="33" spans="1:11" ht="13.5" thickBot="1">
      <c r="A33" s="8" t="s">
        <v>17</v>
      </c>
      <c r="B33" s="38" t="s">
        <v>41</v>
      </c>
      <c r="C33" s="58">
        <v>32449172</v>
      </c>
      <c r="D33" s="58">
        <v>51434729</v>
      </c>
      <c r="E33" s="58">
        <v>25171042</v>
      </c>
      <c r="F33" s="58">
        <v>38595086</v>
      </c>
      <c r="G33" s="59">
        <v>28607396</v>
      </c>
      <c r="H33" s="60">
        <v>29781260</v>
      </c>
      <c r="I33" s="39">
        <f t="shared" si="0"/>
        <v>53.33130030929987</v>
      </c>
      <c r="J33" s="40">
        <f t="shared" si="1"/>
        <v>5.7662950052526085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68894815</v>
      </c>
      <c r="D8" s="42">
        <v>65611293</v>
      </c>
      <c r="E8" s="42">
        <v>64886594</v>
      </c>
      <c r="F8" s="42">
        <v>61339998</v>
      </c>
      <c r="G8" s="43">
        <v>63929951</v>
      </c>
      <c r="H8" s="44">
        <v>66742870</v>
      </c>
      <c r="I8" s="21">
        <f>IF(($E8=0),0,((($F8/$E8)-1)*100))</f>
        <v>-5.465837827764542</v>
      </c>
      <c r="J8" s="22">
        <f>IF(($E8=0),0,(((($H8/$E8)^(1/3))-1)*100))</f>
        <v>0.9446484578036873</v>
      </c>
      <c r="K8" s="2"/>
    </row>
    <row r="9" spans="1:11" ht="12.75">
      <c r="A9" s="4" t="s">
        <v>17</v>
      </c>
      <c r="B9" s="20" t="s">
        <v>20</v>
      </c>
      <c r="C9" s="42">
        <v>56774756</v>
      </c>
      <c r="D9" s="42">
        <v>56589703</v>
      </c>
      <c r="E9" s="42">
        <v>54549907</v>
      </c>
      <c r="F9" s="42">
        <v>63546693</v>
      </c>
      <c r="G9" s="43">
        <v>71561993</v>
      </c>
      <c r="H9" s="44">
        <v>80719161</v>
      </c>
      <c r="I9" s="21">
        <f>IF(($E9=0),0,((($F9/$E9)-1)*100))</f>
        <v>16.492761390042343</v>
      </c>
      <c r="J9" s="22">
        <f>IF(($E9=0),0,(((($H9/$E9)^(1/3))-1)*100))</f>
        <v>13.953466620882482</v>
      </c>
      <c r="K9" s="2"/>
    </row>
    <row r="10" spans="1:11" ht="12.75">
      <c r="A10" s="4" t="s">
        <v>17</v>
      </c>
      <c r="B10" s="20" t="s">
        <v>21</v>
      </c>
      <c r="C10" s="42">
        <v>177592019</v>
      </c>
      <c r="D10" s="42">
        <v>209882304</v>
      </c>
      <c r="E10" s="42">
        <v>214659121</v>
      </c>
      <c r="F10" s="42">
        <v>187881626</v>
      </c>
      <c r="G10" s="43">
        <v>197981948</v>
      </c>
      <c r="H10" s="44">
        <v>196646153</v>
      </c>
      <c r="I10" s="21">
        <f aca="true" t="shared" si="0" ref="I10:I33">IF(($E10=0),0,((($F10/$E10)-1)*100))</f>
        <v>-12.474426837888707</v>
      </c>
      <c r="J10" s="22">
        <f aca="true" t="shared" si="1" ref="J10:J33">IF(($E10=0),0,(((($H10/$E10)^(1/3))-1)*100))</f>
        <v>-2.879248099065812</v>
      </c>
      <c r="K10" s="2"/>
    </row>
    <row r="11" spans="1:11" ht="12.75">
      <c r="A11" s="8" t="s">
        <v>17</v>
      </c>
      <c r="B11" s="23" t="s">
        <v>22</v>
      </c>
      <c r="C11" s="45">
        <v>303261590</v>
      </c>
      <c r="D11" s="45">
        <v>332083300</v>
      </c>
      <c r="E11" s="45">
        <v>334095622</v>
      </c>
      <c r="F11" s="45">
        <v>312768317</v>
      </c>
      <c r="G11" s="46">
        <v>333473892</v>
      </c>
      <c r="H11" s="47">
        <v>344108184</v>
      </c>
      <c r="I11" s="24">
        <f t="shared" si="0"/>
        <v>-6.383593078032012</v>
      </c>
      <c r="J11" s="25">
        <f t="shared" si="1"/>
        <v>0.9891551460216919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99743976</v>
      </c>
      <c r="D13" s="42">
        <v>100190926</v>
      </c>
      <c r="E13" s="42">
        <v>62885166</v>
      </c>
      <c r="F13" s="42">
        <v>104755530</v>
      </c>
      <c r="G13" s="43">
        <v>108441263</v>
      </c>
      <c r="H13" s="44">
        <v>112744062</v>
      </c>
      <c r="I13" s="21">
        <f t="shared" si="0"/>
        <v>66.58225884304734</v>
      </c>
      <c r="J13" s="22">
        <f t="shared" si="1"/>
        <v>21.482901301163903</v>
      </c>
      <c r="K13" s="2"/>
    </row>
    <row r="14" spans="1:11" ht="12.75">
      <c r="A14" s="4" t="s">
        <v>17</v>
      </c>
      <c r="B14" s="20" t="s">
        <v>25</v>
      </c>
      <c r="C14" s="42">
        <v>29559250</v>
      </c>
      <c r="D14" s="42">
        <v>18559250</v>
      </c>
      <c r="E14" s="42">
        <v>14779626</v>
      </c>
      <c r="F14" s="42">
        <v>10455400</v>
      </c>
      <c r="G14" s="43">
        <v>8810527</v>
      </c>
      <c r="H14" s="44">
        <v>9198190</v>
      </c>
      <c r="I14" s="21">
        <f t="shared" si="0"/>
        <v>-29.25802046682372</v>
      </c>
      <c r="J14" s="22">
        <f t="shared" si="1"/>
        <v>-14.621934438172723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35614390</v>
      </c>
      <c r="D16" s="42">
        <v>35614390</v>
      </c>
      <c r="E16" s="42">
        <v>31135532</v>
      </c>
      <c r="F16" s="42">
        <v>41953751</v>
      </c>
      <c r="G16" s="43">
        <v>49421519</v>
      </c>
      <c r="H16" s="44">
        <v>58218550</v>
      </c>
      <c r="I16" s="21">
        <f t="shared" si="0"/>
        <v>34.74557300000527</v>
      </c>
      <c r="J16" s="22">
        <f t="shared" si="1"/>
        <v>23.197444122780087</v>
      </c>
      <c r="K16" s="2"/>
    </row>
    <row r="17" spans="1:11" ht="12.75">
      <c r="A17" s="4" t="s">
        <v>17</v>
      </c>
      <c r="B17" s="20" t="s">
        <v>27</v>
      </c>
      <c r="C17" s="42">
        <v>117215124</v>
      </c>
      <c r="D17" s="42">
        <v>135024530</v>
      </c>
      <c r="E17" s="42">
        <v>82859004</v>
      </c>
      <c r="F17" s="42">
        <v>125135547</v>
      </c>
      <c r="G17" s="43">
        <v>126949388</v>
      </c>
      <c r="H17" s="44">
        <v>130111838</v>
      </c>
      <c r="I17" s="28">
        <f t="shared" si="0"/>
        <v>51.022267899816896</v>
      </c>
      <c r="J17" s="29">
        <f t="shared" si="1"/>
        <v>16.231997414971588</v>
      </c>
      <c r="K17" s="2"/>
    </row>
    <row r="18" spans="1:11" ht="12.75">
      <c r="A18" s="4" t="s">
        <v>17</v>
      </c>
      <c r="B18" s="23" t="s">
        <v>28</v>
      </c>
      <c r="C18" s="45">
        <v>282132740</v>
      </c>
      <c r="D18" s="45">
        <v>289389096</v>
      </c>
      <c r="E18" s="45">
        <v>191659328</v>
      </c>
      <c r="F18" s="45">
        <v>282300228</v>
      </c>
      <c r="G18" s="46">
        <v>293622697</v>
      </c>
      <c r="H18" s="47">
        <v>310272640</v>
      </c>
      <c r="I18" s="24">
        <f t="shared" si="0"/>
        <v>47.29271512420203</v>
      </c>
      <c r="J18" s="25">
        <f t="shared" si="1"/>
        <v>17.418854698202303</v>
      </c>
      <c r="K18" s="2"/>
    </row>
    <row r="19" spans="1:11" ht="23.25" customHeight="1">
      <c r="A19" s="30" t="s">
        <v>17</v>
      </c>
      <c r="B19" s="31" t="s">
        <v>29</v>
      </c>
      <c r="C19" s="51">
        <v>21128850</v>
      </c>
      <c r="D19" s="51">
        <v>42694204</v>
      </c>
      <c r="E19" s="51">
        <v>142436294</v>
      </c>
      <c r="F19" s="52">
        <v>30468089</v>
      </c>
      <c r="G19" s="53">
        <v>39851195</v>
      </c>
      <c r="H19" s="54">
        <v>33835544</v>
      </c>
      <c r="I19" s="32">
        <f t="shared" si="0"/>
        <v>-78.609322003281</v>
      </c>
      <c r="J19" s="33">
        <f t="shared" si="1"/>
        <v>-38.06765857656112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4800000</v>
      </c>
      <c r="D22" s="42">
        <v>3700000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762810</v>
      </c>
      <c r="D23" s="42">
        <v>20229856</v>
      </c>
      <c r="E23" s="42">
        <v>11816859</v>
      </c>
      <c r="F23" s="42">
        <v>23830549</v>
      </c>
      <c r="G23" s="43">
        <v>25317917</v>
      </c>
      <c r="H23" s="44">
        <v>23195329</v>
      </c>
      <c r="I23" s="37">
        <f t="shared" si="0"/>
        <v>101.66567951771279</v>
      </c>
      <c r="J23" s="22">
        <f t="shared" si="1"/>
        <v>25.208216041203023</v>
      </c>
      <c r="K23" s="2"/>
    </row>
    <row r="24" spans="1:11" ht="12.75">
      <c r="A24" s="8" t="s">
        <v>17</v>
      </c>
      <c r="B24" s="20" t="s">
        <v>33</v>
      </c>
      <c r="C24" s="42">
        <v>36348938</v>
      </c>
      <c r="D24" s="42">
        <v>45166503</v>
      </c>
      <c r="E24" s="42">
        <v>31121931</v>
      </c>
      <c r="F24" s="42">
        <v>28245399</v>
      </c>
      <c r="G24" s="43">
        <v>27105650</v>
      </c>
      <c r="H24" s="44">
        <v>31518150</v>
      </c>
      <c r="I24" s="37">
        <f t="shared" si="0"/>
        <v>-9.242781240020104</v>
      </c>
      <c r="J24" s="22">
        <f t="shared" si="1"/>
        <v>0.4225844760073816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41911748</v>
      </c>
      <c r="D26" s="45">
        <v>69096359</v>
      </c>
      <c r="E26" s="45">
        <v>42938790</v>
      </c>
      <c r="F26" s="45">
        <v>52075948</v>
      </c>
      <c r="G26" s="46">
        <v>52423567</v>
      </c>
      <c r="H26" s="47">
        <v>54713479</v>
      </c>
      <c r="I26" s="24">
        <f t="shared" si="0"/>
        <v>21.27949576594963</v>
      </c>
      <c r="J26" s="25">
        <f t="shared" si="1"/>
        <v>8.413036738045587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100000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400000</v>
      </c>
      <c r="D30" s="42">
        <v>0</v>
      </c>
      <c r="E30" s="42">
        <v>17696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15952595</v>
      </c>
      <c r="D31" s="42">
        <v>16573595</v>
      </c>
      <c r="E31" s="42">
        <v>12111062</v>
      </c>
      <c r="F31" s="42">
        <v>12697185</v>
      </c>
      <c r="G31" s="43">
        <v>12134064</v>
      </c>
      <c r="H31" s="44">
        <v>2000000</v>
      </c>
      <c r="I31" s="37">
        <f t="shared" si="0"/>
        <v>4.839567331089545</v>
      </c>
      <c r="J31" s="22">
        <f t="shared" si="1"/>
        <v>-45.13661627427341</v>
      </c>
      <c r="K31" s="2"/>
    </row>
    <row r="32" spans="1:11" ht="12.75">
      <c r="A32" s="8" t="s">
        <v>17</v>
      </c>
      <c r="B32" s="20" t="s">
        <v>34</v>
      </c>
      <c r="C32" s="42">
        <v>25559153</v>
      </c>
      <c r="D32" s="42">
        <v>52522764</v>
      </c>
      <c r="E32" s="42">
        <v>30810032</v>
      </c>
      <c r="F32" s="42">
        <v>39278763</v>
      </c>
      <c r="G32" s="43">
        <v>40289503</v>
      </c>
      <c r="H32" s="44">
        <v>52713479</v>
      </c>
      <c r="I32" s="37">
        <f t="shared" si="0"/>
        <v>27.486926985340364</v>
      </c>
      <c r="J32" s="22">
        <f t="shared" si="1"/>
        <v>19.6033039369468</v>
      </c>
      <c r="K32" s="2"/>
    </row>
    <row r="33" spans="1:11" ht="13.5" thickBot="1">
      <c r="A33" s="8" t="s">
        <v>17</v>
      </c>
      <c r="B33" s="38" t="s">
        <v>41</v>
      </c>
      <c r="C33" s="58">
        <v>41911748</v>
      </c>
      <c r="D33" s="58">
        <v>69096359</v>
      </c>
      <c r="E33" s="58">
        <v>42938790</v>
      </c>
      <c r="F33" s="58">
        <v>52075948</v>
      </c>
      <c r="G33" s="59">
        <v>52423567</v>
      </c>
      <c r="H33" s="60">
        <v>54713479</v>
      </c>
      <c r="I33" s="39">
        <f t="shared" si="0"/>
        <v>21.27949576594963</v>
      </c>
      <c r="J33" s="40">
        <f t="shared" si="1"/>
        <v>8.413036738045587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84062625</v>
      </c>
      <c r="D8" s="42">
        <v>82862625</v>
      </c>
      <c r="E8" s="42">
        <v>103505120</v>
      </c>
      <c r="F8" s="42">
        <v>83492760</v>
      </c>
      <c r="G8" s="43">
        <v>86832432</v>
      </c>
      <c r="H8" s="44">
        <v>90305724</v>
      </c>
      <c r="I8" s="21">
        <f>IF(($E8=0),0,((($F8/$E8)-1)*100))</f>
        <v>-19.33465706817209</v>
      </c>
      <c r="J8" s="22">
        <f>IF(($E8=0),0,(((($H8/$E8)^(1/3))-1)*100))</f>
        <v>-4.445499076766812</v>
      </c>
      <c r="K8" s="2"/>
    </row>
    <row r="9" spans="1:11" ht="12.75">
      <c r="A9" s="4" t="s">
        <v>17</v>
      </c>
      <c r="B9" s="20" t="s">
        <v>20</v>
      </c>
      <c r="C9" s="42">
        <v>270931923</v>
      </c>
      <c r="D9" s="42">
        <v>268931923</v>
      </c>
      <c r="E9" s="42">
        <v>270552692</v>
      </c>
      <c r="F9" s="42">
        <v>312485698</v>
      </c>
      <c r="G9" s="43">
        <v>324985044</v>
      </c>
      <c r="H9" s="44">
        <v>334528417</v>
      </c>
      <c r="I9" s="21">
        <f>IF(($E9=0),0,((($F9/$E9)-1)*100))</f>
        <v>15.49901636166311</v>
      </c>
      <c r="J9" s="22">
        <f>IF(($E9=0),0,(((($H9/$E9)^(1/3))-1)*100))</f>
        <v>7.331463703721952</v>
      </c>
      <c r="K9" s="2"/>
    </row>
    <row r="10" spans="1:11" ht="12.75">
      <c r="A10" s="4" t="s">
        <v>17</v>
      </c>
      <c r="B10" s="20" t="s">
        <v>21</v>
      </c>
      <c r="C10" s="42">
        <v>210398214</v>
      </c>
      <c r="D10" s="42">
        <v>243292214</v>
      </c>
      <c r="E10" s="42">
        <v>243294487</v>
      </c>
      <c r="F10" s="42">
        <v>217955717</v>
      </c>
      <c r="G10" s="43">
        <v>223120496</v>
      </c>
      <c r="H10" s="44">
        <v>221442076</v>
      </c>
      <c r="I10" s="21">
        <f aca="true" t="shared" si="0" ref="I10:I33">IF(($E10=0),0,((($F10/$E10)-1)*100))</f>
        <v>-10.414855803945944</v>
      </c>
      <c r="J10" s="22">
        <f aca="true" t="shared" si="1" ref="J10:J33">IF(($E10=0),0,(((($H10/$E10)^(1/3))-1)*100))</f>
        <v>-3.0883564943519515</v>
      </c>
      <c r="K10" s="2"/>
    </row>
    <row r="11" spans="1:11" ht="12.75">
      <c r="A11" s="8" t="s">
        <v>17</v>
      </c>
      <c r="B11" s="23" t="s">
        <v>22</v>
      </c>
      <c r="C11" s="45">
        <v>565392762</v>
      </c>
      <c r="D11" s="45">
        <v>595086762</v>
      </c>
      <c r="E11" s="45">
        <v>617352299</v>
      </c>
      <c r="F11" s="45">
        <v>613934175</v>
      </c>
      <c r="G11" s="46">
        <v>634937972</v>
      </c>
      <c r="H11" s="47">
        <v>646276217</v>
      </c>
      <c r="I11" s="24">
        <f t="shared" si="0"/>
        <v>-0.553674782702962</v>
      </c>
      <c r="J11" s="25">
        <f t="shared" si="1"/>
        <v>1.5379446586024859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158254212</v>
      </c>
      <c r="D13" s="42">
        <v>159298040</v>
      </c>
      <c r="E13" s="42">
        <v>163657757</v>
      </c>
      <c r="F13" s="42">
        <v>168227580</v>
      </c>
      <c r="G13" s="43">
        <v>172339703</v>
      </c>
      <c r="H13" s="44">
        <v>179233314</v>
      </c>
      <c r="I13" s="21">
        <f t="shared" si="0"/>
        <v>2.7923045529702595</v>
      </c>
      <c r="J13" s="22">
        <f t="shared" si="1"/>
        <v>3.07674918739822</v>
      </c>
      <c r="K13" s="2"/>
    </row>
    <row r="14" spans="1:11" ht="12.75">
      <c r="A14" s="4" t="s">
        <v>17</v>
      </c>
      <c r="B14" s="20" t="s">
        <v>25</v>
      </c>
      <c r="C14" s="42">
        <v>5612093</v>
      </c>
      <c r="D14" s="42">
        <v>23051575</v>
      </c>
      <c r="E14" s="42">
        <v>0</v>
      </c>
      <c r="F14" s="42">
        <v>6729736</v>
      </c>
      <c r="G14" s="43">
        <v>12240220</v>
      </c>
      <c r="H14" s="44">
        <v>12729829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191903600</v>
      </c>
      <c r="D16" s="42">
        <v>206800000</v>
      </c>
      <c r="E16" s="42">
        <v>181491420</v>
      </c>
      <c r="F16" s="42">
        <v>240000000</v>
      </c>
      <c r="G16" s="43">
        <v>253354812</v>
      </c>
      <c r="H16" s="44">
        <v>263489004</v>
      </c>
      <c r="I16" s="21">
        <f t="shared" si="0"/>
        <v>32.2376561933341</v>
      </c>
      <c r="J16" s="22">
        <f t="shared" si="1"/>
        <v>13.231901135830238</v>
      </c>
      <c r="K16" s="2"/>
    </row>
    <row r="17" spans="1:11" ht="12.75">
      <c r="A17" s="4" t="s">
        <v>17</v>
      </c>
      <c r="B17" s="20" t="s">
        <v>27</v>
      </c>
      <c r="C17" s="42">
        <v>194632857</v>
      </c>
      <c r="D17" s="42">
        <v>190728825</v>
      </c>
      <c r="E17" s="42">
        <v>177778640</v>
      </c>
      <c r="F17" s="42">
        <v>198596072</v>
      </c>
      <c r="G17" s="43">
        <v>179517785</v>
      </c>
      <c r="H17" s="44">
        <v>186582753</v>
      </c>
      <c r="I17" s="28">
        <f t="shared" si="0"/>
        <v>11.70974870771877</v>
      </c>
      <c r="J17" s="29">
        <f t="shared" si="1"/>
        <v>1.624238830559599</v>
      </c>
      <c r="K17" s="2"/>
    </row>
    <row r="18" spans="1:11" ht="12.75">
      <c r="A18" s="4" t="s">
        <v>17</v>
      </c>
      <c r="B18" s="23" t="s">
        <v>28</v>
      </c>
      <c r="C18" s="45">
        <v>550402762</v>
      </c>
      <c r="D18" s="45">
        <v>579878440</v>
      </c>
      <c r="E18" s="45">
        <v>522927817</v>
      </c>
      <c r="F18" s="45">
        <v>613553388</v>
      </c>
      <c r="G18" s="46">
        <v>617452520</v>
      </c>
      <c r="H18" s="47">
        <v>642034900</v>
      </c>
      <c r="I18" s="24">
        <f t="shared" si="0"/>
        <v>17.330416943568338</v>
      </c>
      <c r="J18" s="25">
        <f t="shared" si="1"/>
        <v>7.079326406801978</v>
      </c>
      <c r="K18" s="2"/>
    </row>
    <row r="19" spans="1:11" ht="23.25" customHeight="1">
      <c r="A19" s="30" t="s">
        <v>17</v>
      </c>
      <c r="B19" s="31" t="s">
        <v>29</v>
      </c>
      <c r="C19" s="51">
        <v>14990000</v>
      </c>
      <c r="D19" s="51">
        <v>15208322</v>
      </c>
      <c r="E19" s="51">
        <v>94424482</v>
      </c>
      <c r="F19" s="52">
        <v>380787</v>
      </c>
      <c r="G19" s="53">
        <v>17485452</v>
      </c>
      <c r="H19" s="54">
        <v>4241317</v>
      </c>
      <c r="I19" s="32">
        <f t="shared" si="0"/>
        <v>-99.5967285264006</v>
      </c>
      <c r="J19" s="33">
        <f t="shared" si="1"/>
        <v>-64.45280193240427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14990000</v>
      </c>
      <c r="D23" s="42">
        <v>7146200</v>
      </c>
      <c r="E23" s="42">
        <v>6011862</v>
      </c>
      <c r="F23" s="42">
        <v>5980000</v>
      </c>
      <c r="G23" s="43">
        <v>0</v>
      </c>
      <c r="H23" s="44">
        <v>0</v>
      </c>
      <c r="I23" s="37">
        <f t="shared" si="0"/>
        <v>-0.5299855518972274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42781800</v>
      </c>
      <c r="D24" s="42">
        <v>40020800</v>
      </c>
      <c r="E24" s="42">
        <v>36509761</v>
      </c>
      <c r="F24" s="42">
        <v>38928437</v>
      </c>
      <c r="G24" s="43">
        <v>49977900</v>
      </c>
      <c r="H24" s="44">
        <v>51666050</v>
      </c>
      <c r="I24" s="37">
        <f t="shared" si="0"/>
        <v>6.624737970758021</v>
      </c>
      <c r="J24" s="22">
        <f t="shared" si="1"/>
        <v>12.270439640969698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57771800</v>
      </c>
      <c r="D26" s="45">
        <v>47167000</v>
      </c>
      <c r="E26" s="45">
        <v>42521623</v>
      </c>
      <c r="F26" s="45">
        <v>44908437</v>
      </c>
      <c r="G26" s="46">
        <v>49977900</v>
      </c>
      <c r="H26" s="47">
        <v>51666050</v>
      </c>
      <c r="I26" s="24">
        <f t="shared" si="0"/>
        <v>5.613177088748467</v>
      </c>
      <c r="J26" s="25">
        <f t="shared" si="1"/>
        <v>6.70836748311705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1000000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8723000</v>
      </c>
      <c r="D29" s="42">
        <v>5762000</v>
      </c>
      <c r="E29" s="42">
        <v>5813729</v>
      </c>
      <c r="F29" s="42">
        <v>1776787</v>
      </c>
      <c r="G29" s="43">
        <v>10000000</v>
      </c>
      <c r="H29" s="44">
        <v>10000000</v>
      </c>
      <c r="I29" s="37">
        <f t="shared" si="0"/>
        <v>-69.43808354328178</v>
      </c>
      <c r="J29" s="22">
        <f t="shared" si="1"/>
        <v>19.816070430454126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22386533</v>
      </c>
      <c r="D31" s="42">
        <v>18610000</v>
      </c>
      <c r="E31" s="42">
        <v>17146388</v>
      </c>
      <c r="F31" s="42">
        <v>30189612</v>
      </c>
      <c r="G31" s="43">
        <v>22118136</v>
      </c>
      <c r="H31" s="44">
        <v>16496538</v>
      </c>
      <c r="I31" s="37">
        <f t="shared" si="0"/>
        <v>76.06980548906277</v>
      </c>
      <c r="J31" s="22">
        <f t="shared" si="1"/>
        <v>-1.2796420071429004</v>
      </c>
      <c r="K31" s="2"/>
    </row>
    <row r="32" spans="1:11" ht="12.75">
      <c r="A32" s="8" t="s">
        <v>17</v>
      </c>
      <c r="B32" s="20" t="s">
        <v>34</v>
      </c>
      <c r="C32" s="42">
        <v>25662267</v>
      </c>
      <c r="D32" s="42">
        <v>22795000</v>
      </c>
      <c r="E32" s="42">
        <v>20932106</v>
      </c>
      <c r="F32" s="42">
        <v>12942038</v>
      </c>
      <c r="G32" s="43">
        <v>17859764</v>
      </c>
      <c r="H32" s="44">
        <v>25169512</v>
      </c>
      <c r="I32" s="37">
        <f t="shared" si="0"/>
        <v>-38.171352657969535</v>
      </c>
      <c r="J32" s="22">
        <f t="shared" si="1"/>
        <v>6.337706697015588</v>
      </c>
      <c r="K32" s="2"/>
    </row>
    <row r="33" spans="1:11" ht="13.5" thickBot="1">
      <c r="A33" s="8" t="s">
        <v>17</v>
      </c>
      <c r="B33" s="38" t="s">
        <v>41</v>
      </c>
      <c r="C33" s="58">
        <v>57771800</v>
      </c>
      <c r="D33" s="58">
        <v>47167000</v>
      </c>
      <c r="E33" s="58">
        <v>43892223</v>
      </c>
      <c r="F33" s="58">
        <v>44908437</v>
      </c>
      <c r="G33" s="59">
        <v>49977900</v>
      </c>
      <c r="H33" s="60">
        <v>51666050</v>
      </c>
      <c r="I33" s="39">
        <f t="shared" si="0"/>
        <v>2.3152484211155233</v>
      </c>
      <c r="J33" s="40">
        <f t="shared" si="1"/>
        <v>5.585892257116942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26785390</v>
      </c>
      <c r="D8" s="42">
        <v>26785390</v>
      </c>
      <c r="E8" s="42">
        <v>25751149</v>
      </c>
      <c r="F8" s="42">
        <v>27830019</v>
      </c>
      <c r="G8" s="43">
        <v>28998880</v>
      </c>
      <c r="H8" s="44">
        <v>30274830</v>
      </c>
      <c r="I8" s="21">
        <f>IF(($E8=0),0,((($F8/$E8)-1)*100))</f>
        <v>8.072921328675475</v>
      </c>
      <c r="J8" s="22">
        <f>IF(($E8=0),0,(((($H8/$E8)^(1/3))-1)*100))</f>
        <v>5.542740585289185</v>
      </c>
      <c r="K8" s="2"/>
    </row>
    <row r="9" spans="1:11" ht="12.75">
      <c r="A9" s="4" t="s">
        <v>17</v>
      </c>
      <c r="B9" s="20" t="s">
        <v>20</v>
      </c>
      <c r="C9" s="42">
        <v>1848000</v>
      </c>
      <c r="D9" s="42">
        <v>1848000</v>
      </c>
      <c r="E9" s="42">
        <v>1927753</v>
      </c>
      <c r="F9" s="42">
        <v>1920072</v>
      </c>
      <c r="G9" s="43">
        <v>2000715</v>
      </c>
      <c r="H9" s="44">
        <v>2088746</v>
      </c>
      <c r="I9" s="21">
        <f>IF(($E9=0),0,((($F9/$E9)-1)*100))</f>
        <v>-0.3984431615461137</v>
      </c>
      <c r="J9" s="22">
        <f>IF(($E9=0),0,(((($H9/$E9)^(1/3))-1)*100))</f>
        <v>2.7096890763378845</v>
      </c>
      <c r="K9" s="2"/>
    </row>
    <row r="10" spans="1:11" ht="12.75">
      <c r="A10" s="4" t="s">
        <v>17</v>
      </c>
      <c r="B10" s="20" t="s">
        <v>21</v>
      </c>
      <c r="C10" s="42">
        <v>179050330</v>
      </c>
      <c r="D10" s="42">
        <v>207897330</v>
      </c>
      <c r="E10" s="42">
        <v>207692962</v>
      </c>
      <c r="F10" s="42">
        <v>185649097</v>
      </c>
      <c r="G10" s="43">
        <v>190603857</v>
      </c>
      <c r="H10" s="44">
        <v>199686393</v>
      </c>
      <c r="I10" s="21">
        <f aca="true" t="shared" si="0" ref="I10:I33">IF(($E10=0),0,((($F10/$E10)-1)*100))</f>
        <v>-10.613679340756866</v>
      </c>
      <c r="J10" s="22">
        <f aca="true" t="shared" si="1" ref="J10:J33">IF(($E10=0),0,(((($H10/$E10)^(1/3))-1)*100))</f>
        <v>-1.3018761163750336</v>
      </c>
      <c r="K10" s="2"/>
    </row>
    <row r="11" spans="1:11" ht="12.75">
      <c r="A11" s="8" t="s">
        <v>17</v>
      </c>
      <c r="B11" s="23" t="s">
        <v>22</v>
      </c>
      <c r="C11" s="45">
        <v>207683720</v>
      </c>
      <c r="D11" s="45">
        <v>236530720</v>
      </c>
      <c r="E11" s="45">
        <v>235371864</v>
      </c>
      <c r="F11" s="45">
        <v>215399188</v>
      </c>
      <c r="G11" s="46">
        <v>221603452</v>
      </c>
      <c r="H11" s="47">
        <v>232049969</v>
      </c>
      <c r="I11" s="24">
        <f t="shared" si="0"/>
        <v>-8.485583476536519</v>
      </c>
      <c r="J11" s="25">
        <f t="shared" si="1"/>
        <v>-0.472677061649851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95953648</v>
      </c>
      <c r="D13" s="42">
        <v>100316277</v>
      </c>
      <c r="E13" s="42">
        <v>103214052</v>
      </c>
      <c r="F13" s="42">
        <v>105921700</v>
      </c>
      <c r="G13" s="43">
        <v>110370411</v>
      </c>
      <c r="H13" s="44">
        <v>115226701</v>
      </c>
      <c r="I13" s="21">
        <f t="shared" si="0"/>
        <v>2.6233327221762304</v>
      </c>
      <c r="J13" s="22">
        <f t="shared" si="1"/>
        <v>3.738054739171326</v>
      </c>
      <c r="K13" s="2"/>
    </row>
    <row r="14" spans="1:11" ht="12.75">
      <c r="A14" s="4" t="s">
        <v>17</v>
      </c>
      <c r="B14" s="20" t="s">
        <v>25</v>
      </c>
      <c r="C14" s="42">
        <v>4000000</v>
      </c>
      <c r="D14" s="42">
        <v>4000000</v>
      </c>
      <c r="E14" s="42">
        <v>9510562</v>
      </c>
      <c r="F14" s="42">
        <v>2000000</v>
      </c>
      <c r="G14" s="43">
        <v>2084000</v>
      </c>
      <c r="H14" s="44">
        <v>2171528</v>
      </c>
      <c r="I14" s="21">
        <f t="shared" si="0"/>
        <v>-78.9707485214859</v>
      </c>
      <c r="J14" s="22">
        <f t="shared" si="1"/>
        <v>-38.87956767405976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98620527</v>
      </c>
      <c r="D17" s="42">
        <v>127086190</v>
      </c>
      <c r="E17" s="42">
        <v>150121317</v>
      </c>
      <c r="F17" s="42">
        <v>104249649</v>
      </c>
      <c r="G17" s="43">
        <v>108627107</v>
      </c>
      <c r="H17" s="44">
        <v>113329817</v>
      </c>
      <c r="I17" s="28">
        <f t="shared" si="0"/>
        <v>-30.55639859594357</v>
      </c>
      <c r="J17" s="29">
        <f t="shared" si="1"/>
        <v>-8.945669127314648</v>
      </c>
      <c r="K17" s="2"/>
    </row>
    <row r="18" spans="1:11" ht="12.75">
      <c r="A18" s="4" t="s">
        <v>17</v>
      </c>
      <c r="B18" s="23" t="s">
        <v>28</v>
      </c>
      <c r="C18" s="45">
        <v>198574175</v>
      </c>
      <c r="D18" s="45">
        <v>231402467</v>
      </c>
      <c r="E18" s="45">
        <v>262845931</v>
      </c>
      <c r="F18" s="45">
        <v>212171349</v>
      </c>
      <c r="G18" s="46">
        <v>221081518</v>
      </c>
      <c r="H18" s="47">
        <v>230728046</v>
      </c>
      <c r="I18" s="24">
        <f t="shared" si="0"/>
        <v>-19.279195918007197</v>
      </c>
      <c r="J18" s="25">
        <f t="shared" si="1"/>
        <v>-4.251265363746448</v>
      </c>
      <c r="K18" s="2"/>
    </row>
    <row r="19" spans="1:11" ht="23.25" customHeight="1">
      <c r="A19" s="30" t="s">
        <v>17</v>
      </c>
      <c r="B19" s="31" t="s">
        <v>29</v>
      </c>
      <c r="C19" s="51">
        <v>9109545</v>
      </c>
      <c r="D19" s="51">
        <v>5128253</v>
      </c>
      <c r="E19" s="51">
        <v>-27474067</v>
      </c>
      <c r="F19" s="52">
        <v>3227839</v>
      </c>
      <c r="G19" s="53">
        <v>521934</v>
      </c>
      <c r="H19" s="54">
        <v>1321923</v>
      </c>
      <c r="I19" s="32">
        <f t="shared" si="0"/>
        <v>-111.748675578319</v>
      </c>
      <c r="J19" s="33">
        <f t="shared" si="1"/>
        <v>-136.3714879762154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100000</v>
      </c>
      <c r="D23" s="42">
        <v>2600000</v>
      </c>
      <c r="E23" s="42">
        <v>4716619</v>
      </c>
      <c r="F23" s="42">
        <v>2360000</v>
      </c>
      <c r="G23" s="43">
        <v>0</v>
      </c>
      <c r="H23" s="44">
        <v>0</v>
      </c>
      <c r="I23" s="37">
        <f t="shared" si="0"/>
        <v>-49.96415864838776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33204300</v>
      </c>
      <c r="D24" s="42">
        <v>38323550</v>
      </c>
      <c r="E24" s="42">
        <v>24678366</v>
      </c>
      <c r="F24" s="42">
        <v>48894049</v>
      </c>
      <c r="G24" s="43">
        <v>42009000</v>
      </c>
      <c r="H24" s="44">
        <v>43495000</v>
      </c>
      <c r="I24" s="37">
        <f t="shared" si="0"/>
        <v>98.1251473456549</v>
      </c>
      <c r="J24" s="22">
        <f t="shared" si="1"/>
        <v>20.792780443954584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33304300</v>
      </c>
      <c r="D26" s="45">
        <v>40923550</v>
      </c>
      <c r="E26" s="45">
        <v>29394985</v>
      </c>
      <c r="F26" s="45">
        <v>51254049</v>
      </c>
      <c r="G26" s="46">
        <v>42009000</v>
      </c>
      <c r="H26" s="47">
        <v>43495000</v>
      </c>
      <c r="I26" s="24">
        <f t="shared" si="0"/>
        <v>74.36324257352062</v>
      </c>
      <c r="J26" s="25">
        <f t="shared" si="1"/>
        <v>13.952020666125954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8000000</v>
      </c>
      <c r="D29" s="42">
        <v>8400000</v>
      </c>
      <c r="E29" s="42">
        <v>0</v>
      </c>
      <c r="F29" s="42">
        <v>17081998</v>
      </c>
      <c r="G29" s="43">
        <v>6000000</v>
      </c>
      <c r="H29" s="44">
        <v>6000000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22691311</v>
      </c>
      <c r="D31" s="42">
        <v>28469962</v>
      </c>
      <c r="E31" s="42">
        <v>19128463</v>
      </c>
      <c r="F31" s="42">
        <v>28927927</v>
      </c>
      <c r="G31" s="43">
        <v>36009000</v>
      </c>
      <c r="H31" s="44">
        <v>37495000</v>
      </c>
      <c r="I31" s="37">
        <f t="shared" si="0"/>
        <v>51.22975118283157</v>
      </c>
      <c r="J31" s="22">
        <f t="shared" si="1"/>
        <v>25.150069244170446</v>
      </c>
      <c r="K31" s="2"/>
    </row>
    <row r="32" spans="1:11" ht="12.75">
      <c r="A32" s="8" t="s">
        <v>17</v>
      </c>
      <c r="B32" s="20" t="s">
        <v>34</v>
      </c>
      <c r="C32" s="42">
        <v>3553588</v>
      </c>
      <c r="D32" s="42">
        <v>4053588</v>
      </c>
      <c r="E32" s="42">
        <v>10266522</v>
      </c>
      <c r="F32" s="42">
        <v>5244124</v>
      </c>
      <c r="G32" s="43">
        <v>0</v>
      </c>
      <c r="H32" s="44">
        <v>0</v>
      </c>
      <c r="I32" s="37">
        <f t="shared" si="0"/>
        <v>-48.92015036835259</v>
      </c>
      <c r="J32" s="22">
        <f t="shared" si="1"/>
        <v>-100</v>
      </c>
      <c r="K32" s="2"/>
    </row>
    <row r="33" spans="1:11" ht="13.5" thickBot="1">
      <c r="A33" s="8" t="s">
        <v>17</v>
      </c>
      <c r="B33" s="38" t="s">
        <v>41</v>
      </c>
      <c r="C33" s="58">
        <v>34244899</v>
      </c>
      <c r="D33" s="58">
        <v>40923550</v>
      </c>
      <c r="E33" s="58">
        <v>29394985</v>
      </c>
      <c r="F33" s="58">
        <v>51254049</v>
      </c>
      <c r="G33" s="59">
        <v>42009000</v>
      </c>
      <c r="H33" s="60">
        <v>43495000</v>
      </c>
      <c r="I33" s="39">
        <f t="shared" si="0"/>
        <v>74.36324257352062</v>
      </c>
      <c r="J33" s="40">
        <f t="shared" si="1"/>
        <v>13.952020666125954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95705400</v>
      </c>
      <c r="D8" s="42">
        <v>100430400</v>
      </c>
      <c r="E8" s="42">
        <v>99486127</v>
      </c>
      <c r="F8" s="42">
        <v>104212269</v>
      </c>
      <c r="G8" s="43">
        <v>108276546</v>
      </c>
      <c r="H8" s="44">
        <v>112499331</v>
      </c>
      <c r="I8" s="21">
        <f>IF(($E8=0),0,((($F8/$E8)-1)*100))</f>
        <v>4.750553813397529</v>
      </c>
      <c r="J8" s="22">
        <f>IF(($E8=0),0,(((($H8/$E8)^(1/3))-1)*100))</f>
        <v>4.182747216470295</v>
      </c>
      <c r="K8" s="2"/>
    </row>
    <row r="9" spans="1:11" ht="12.75">
      <c r="A9" s="4" t="s">
        <v>17</v>
      </c>
      <c r="B9" s="20" t="s">
        <v>20</v>
      </c>
      <c r="C9" s="42">
        <v>90986780</v>
      </c>
      <c r="D9" s="42">
        <v>91867545</v>
      </c>
      <c r="E9" s="42">
        <v>74445006</v>
      </c>
      <c r="F9" s="42">
        <v>102133362</v>
      </c>
      <c r="G9" s="43">
        <v>106116562</v>
      </c>
      <c r="H9" s="44">
        <v>110255108</v>
      </c>
      <c r="I9" s="21">
        <f>IF(($E9=0),0,((($F9/$E9)-1)*100))</f>
        <v>37.19303347225198</v>
      </c>
      <c r="J9" s="22">
        <f>IF(($E9=0),0,(((($H9/$E9)^(1/3))-1)*100))</f>
        <v>13.98675316396336</v>
      </c>
      <c r="K9" s="2"/>
    </row>
    <row r="10" spans="1:11" ht="12.75">
      <c r="A10" s="4" t="s">
        <v>17</v>
      </c>
      <c r="B10" s="20" t="s">
        <v>21</v>
      </c>
      <c r="C10" s="42">
        <v>199116679</v>
      </c>
      <c r="D10" s="42">
        <v>229087234</v>
      </c>
      <c r="E10" s="42">
        <v>224321726</v>
      </c>
      <c r="F10" s="42">
        <v>203892178</v>
      </c>
      <c r="G10" s="43">
        <v>219154196</v>
      </c>
      <c r="H10" s="44">
        <v>214278980</v>
      </c>
      <c r="I10" s="21">
        <f aca="true" t="shared" si="0" ref="I10:I33">IF(($E10=0),0,((($F10/$E10)-1)*100))</f>
        <v>-9.10725339194296</v>
      </c>
      <c r="J10" s="22">
        <f aca="true" t="shared" si="1" ref="J10:J33">IF(($E10=0),0,(((($H10/$E10)^(1/3))-1)*100))</f>
        <v>-1.5151538431677714</v>
      </c>
      <c r="K10" s="2"/>
    </row>
    <row r="11" spans="1:11" ht="12.75">
      <c r="A11" s="8" t="s">
        <v>17</v>
      </c>
      <c r="B11" s="23" t="s">
        <v>22</v>
      </c>
      <c r="C11" s="45">
        <v>385808859</v>
      </c>
      <c r="D11" s="45">
        <v>421385179</v>
      </c>
      <c r="E11" s="45">
        <v>398252859</v>
      </c>
      <c r="F11" s="45">
        <v>410237809</v>
      </c>
      <c r="G11" s="46">
        <v>433547304</v>
      </c>
      <c r="H11" s="47">
        <v>437033419</v>
      </c>
      <c r="I11" s="24">
        <f t="shared" si="0"/>
        <v>3.0093820368531254</v>
      </c>
      <c r="J11" s="25">
        <f t="shared" si="1"/>
        <v>3.145887065017039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147987834</v>
      </c>
      <c r="D13" s="42">
        <v>147987834</v>
      </c>
      <c r="E13" s="42">
        <v>135814599</v>
      </c>
      <c r="F13" s="42">
        <v>152874497</v>
      </c>
      <c r="G13" s="43">
        <v>156782075</v>
      </c>
      <c r="H13" s="44">
        <v>162896571</v>
      </c>
      <c r="I13" s="21">
        <f t="shared" si="0"/>
        <v>12.561166565017068</v>
      </c>
      <c r="J13" s="22">
        <f t="shared" si="1"/>
        <v>6.248260602040445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800000</v>
      </c>
      <c r="E14" s="42">
        <v>72344</v>
      </c>
      <c r="F14" s="42">
        <v>7000000</v>
      </c>
      <c r="G14" s="43">
        <v>7100000</v>
      </c>
      <c r="H14" s="44">
        <v>7120000</v>
      </c>
      <c r="I14" s="21">
        <f t="shared" si="0"/>
        <v>9575.992480371558</v>
      </c>
      <c r="J14" s="22">
        <f t="shared" si="1"/>
        <v>361.6992388717541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66500</v>
      </c>
      <c r="D16" s="42">
        <v>77451500</v>
      </c>
      <c r="E16" s="42">
        <v>92487599</v>
      </c>
      <c r="F16" s="42">
        <v>87697132</v>
      </c>
      <c r="G16" s="43">
        <v>91117320</v>
      </c>
      <c r="H16" s="44">
        <v>94670896</v>
      </c>
      <c r="I16" s="21">
        <f t="shared" si="0"/>
        <v>-5.179577642619959</v>
      </c>
      <c r="J16" s="22">
        <f t="shared" si="1"/>
        <v>0.7807673449449659</v>
      </c>
      <c r="K16" s="2"/>
    </row>
    <row r="17" spans="1:11" ht="12.75">
      <c r="A17" s="4" t="s">
        <v>17</v>
      </c>
      <c r="B17" s="20" t="s">
        <v>27</v>
      </c>
      <c r="C17" s="42">
        <v>249075419</v>
      </c>
      <c r="D17" s="42">
        <v>172912003</v>
      </c>
      <c r="E17" s="42">
        <v>148565630</v>
      </c>
      <c r="F17" s="42">
        <v>178091166</v>
      </c>
      <c r="G17" s="43">
        <v>185250538</v>
      </c>
      <c r="H17" s="44">
        <v>191947804</v>
      </c>
      <c r="I17" s="28">
        <f t="shared" si="0"/>
        <v>19.87373257192797</v>
      </c>
      <c r="J17" s="29">
        <f t="shared" si="1"/>
        <v>8.91514307421728</v>
      </c>
      <c r="K17" s="2"/>
    </row>
    <row r="18" spans="1:11" ht="12.75">
      <c r="A18" s="4" t="s">
        <v>17</v>
      </c>
      <c r="B18" s="23" t="s">
        <v>28</v>
      </c>
      <c r="C18" s="45">
        <v>397129753</v>
      </c>
      <c r="D18" s="45">
        <v>399151337</v>
      </c>
      <c r="E18" s="45">
        <v>376940172</v>
      </c>
      <c r="F18" s="45">
        <v>425662795</v>
      </c>
      <c r="G18" s="46">
        <v>440249933</v>
      </c>
      <c r="H18" s="47">
        <v>456635271</v>
      </c>
      <c r="I18" s="24">
        <f t="shared" si="0"/>
        <v>12.925823942161308</v>
      </c>
      <c r="J18" s="25">
        <f t="shared" si="1"/>
        <v>6.6020794675579975</v>
      </c>
      <c r="K18" s="2"/>
    </row>
    <row r="19" spans="1:11" ht="23.25" customHeight="1">
      <c r="A19" s="30" t="s">
        <v>17</v>
      </c>
      <c r="B19" s="31" t="s">
        <v>29</v>
      </c>
      <c r="C19" s="51">
        <v>-11320894</v>
      </c>
      <c r="D19" s="51">
        <v>22233842</v>
      </c>
      <c r="E19" s="51">
        <v>21312687</v>
      </c>
      <c r="F19" s="52">
        <v>-15424986</v>
      </c>
      <c r="G19" s="53">
        <v>-6702629</v>
      </c>
      <c r="H19" s="54">
        <v>-19601852</v>
      </c>
      <c r="I19" s="32">
        <f t="shared" si="0"/>
        <v>-172.37466585043921</v>
      </c>
      <c r="J19" s="33">
        <f t="shared" si="1"/>
        <v>-197.24925872566757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1593643</v>
      </c>
      <c r="D23" s="42">
        <v>5493643</v>
      </c>
      <c r="E23" s="42">
        <v>3840492</v>
      </c>
      <c r="F23" s="42">
        <v>2744408</v>
      </c>
      <c r="G23" s="43">
        <v>1813362</v>
      </c>
      <c r="H23" s="44">
        <v>1884085</v>
      </c>
      <c r="I23" s="37">
        <f t="shared" si="0"/>
        <v>-28.54019745386789</v>
      </c>
      <c r="J23" s="22">
        <f t="shared" si="1"/>
        <v>-21.131325418890746</v>
      </c>
      <c r="K23" s="2"/>
    </row>
    <row r="24" spans="1:11" ht="12.75">
      <c r="A24" s="8" t="s">
        <v>17</v>
      </c>
      <c r="B24" s="20" t="s">
        <v>33</v>
      </c>
      <c r="C24" s="42">
        <v>13931632</v>
      </c>
      <c r="D24" s="42">
        <v>42609859</v>
      </c>
      <c r="E24" s="42">
        <v>35728935</v>
      </c>
      <c r="F24" s="42">
        <v>30832799</v>
      </c>
      <c r="G24" s="43">
        <v>40114044</v>
      </c>
      <c r="H24" s="44">
        <v>17414178</v>
      </c>
      <c r="I24" s="37">
        <f t="shared" si="0"/>
        <v>-13.703559873810956</v>
      </c>
      <c r="J24" s="22">
        <f t="shared" si="1"/>
        <v>-21.302493989636652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15525275</v>
      </c>
      <c r="D26" s="45">
        <v>48103502</v>
      </c>
      <c r="E26" s="45">
        <v>39569427</v>
      </c>
      <c r="F26" s="45">
        <v>33577207</v>
      </c>
      <c r="G26" s="46">
        <v>41927406</v>
      </c>
      <c r="H26" s="47">
        <v>19298263</v>
      </c>
      <c r="I26" s="24">
        <f t="shared" si="0"/>
        <v>-15.143560203689576</v>
      </c>
      <c r="J26" s="25">
        <f t="shared" si="1"/>
        <v>-21.28584823352314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138380</v>
      </c>
      <c r="D29" s="42">
        <v>4677717</v>
      </c>
      <c r="E29" s="42">
        <v>664976</v>
      </c>
      <c r="F29" s="42">
        <v>1606849</v>
      </c>
      <c r="G29" s="43">
        <v>0</v>
      </c>
      <c r="H29" s="44">
        <v>0</v>
      </c>
      <c r="I29" s="37">
        <f t="shared" si="0"/>
        <v>141.64014941892637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4090501</v>
      </c>
      <c r="E31" s="42">
        <v>3556957</v>
      </c>
      <c r="F31" s="42">
        <v>0</v>
      </c>
      <c r="G31" s="43">
        <v>0</v>
      </c>
      <c r="H31" s="44">
        <v>0</v>
      </c>
      <c r="I31" s="37">
        <f t="shared" si="0"/>
        <v>-100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30342992</v>
      </c>
      <c r="D32" s="42">
        <v>39335284</v>
      </c>
      <c r="E32" s="42">
        <v>35478421</v>
      </c>
      <c r="F32" s="42">
        <v>31970358</v>
      </c>
      <c r="G32" s="43">
        <v>41927406</v>
      </c>
      <c r="H32" s="44">
        <v>19298263</v>
      </c>
      <c r="I32" s="37">
        <f t="shared" si="0"/>
        <v>-9.88787804282496</v>
      </c>
      <c r="J32" s="22">
        <f t="shared" si="1"/>
        <v>-18.369715031079647</v>
      </c>
      <c r="K32" s="2"/>
    </row>
    <row r="33" spans="1:11" ht="13.5" thickBot="1">
      <c r="A33" s="8" t="s">
        <v>17</v>
      </c>
      <c r="B33" s="38" t="s">
        <v>41</v>
      </c>
      <c r="C33" s="58">
        <v>30481372</v>
      </c>
      <c r="D33" s="58">
        <v>48103502</v>
      </c>
      <c r="E33" s="58">
        <v>39700354</v>
      </c>
      <c r="F33" s="58">
        <v>33577207</v>
      </c>
      <c r="G33" s="59">
        <v>41927406</v>
      </c>
      <c r="H33" s="60">
        <v>19298263</v>
      </c>
      <c r="I33" s="39">
        <f t="shared" si="0"/>
        <v>-15.423406551991958</v>
      </c>
      <c r="J33" s="40">
        <f t="shared" si="1"/>
        <v>-21.37247346996488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52507445</v>
      </c>
      <c r="D9" s="42">
        <v>52507445</v>
      </c>
      <c r="E9" s="42">
        <v>56079456</v>
      </c>
      <c r="F9" s="42">
        <v>54000000</v>
      </c>
      <c r="G9" s="43">
        <v>60000000</v>
      </c>
      <c r="H9" s="44">
        <v>67000000</v>
      </c>
      <c r="I9" s="21">
        <f>IF(($E9=0),0,((($F9/$E9)-1)*100))</f>
        <v>-3.708053088104135</v>
      </c>
      <c r="J9" s="22">
        <f>IF(($E9=0),0,(((($H9/$E9)^(1/3))-1)*100))</f>
        <v>6.110168341788724</v>
      </c>
      <c r="K9" s="2"/>
    </row>
    <row r="10" spans="1:11" ht="12.75">
      <c r="A10" s="4" t="s">
        <v>17</v>
      </c>
      <c r="B10" s="20" t="s">
        <v>21</v>
      </c>
      <c r="C10" s="42">
        <v>521421000</v>
      </c>
      <c r="D10" s="42">
        <v>584544000</v>
      </c>
      <c r="E10" s="42">
        <v>581535115</v>
      </c>
      <c r="F10" s="42">
        <v>548842000</v>
      </c>
      <c r="G10" s="43">
        <v>575423150</v>
      </c>
      <c r="H10" s="44">
        <v>582920909</v>
      </c>
      <c r="I10" s="21">
        <f aca="true" t="shared" si="0" ref="I10:I33">IF(($E10=0),0,((($F10/$E10)-1)*100))</f>
        <v>-5.621864296191292</v>
      </c>
      <c r="J10" s="22">
        <f aca="true" t="shared" si="1" ref="J10:J33">IF(($E10=0),0,(((($H10/$E10)^(1/3))-1)*100))</f>
        <v>0.07937008102802956</v>
      </c>
      <c r="K10" s="2"/>
    </row>
    <row r="11" spans="1:11" ht="12.75">
      <c r="A11" s="8" t="s">
        <v>17</v>
      </c>
      <c r="B11" s="23" t="s">
        <v>22</v>
      </c>
      <c r="C11" s="45">
        <v>573928445</v>
      </c>
      <c r="D11" s="45">
        <v>637051445</v>
      </c>
      <c r="E11" s="45">
        <v>637614571</v>
      </c>
      <c r="F11" s="45">
        <v>602842000</v>
      </c>
      <c r="G11" s="46">
        <v>635423150</v>
      </c>
      <c r="H11" s="47">
        <v>649920909</v>
      </c>
      <c r="I11" s="24">
        <f t="shared" si="0"/>
        <v>-5.453540835094872</v>
      </c>
      <c r="J11" s="25">
        <f t="shared" si="1"/>
        <v>0.6392578173534336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223466047</v>
      </c>
      <c r="D13" s="42">
        <v>225466047</v>
      </c>
      <c r="E13" s="42">
        <v>230392606</v>
      </c>
      <c r="F13" s="42">
        <v>255269182</v>
      </c>
      <c r="G13" s="43">
        <v>264617307</v>
      </c>
      <c r="H13" s="44">
        <v>277978095</v>
      </c>
      <c r="I13" s="21">
        <f t="shared" si="0"/>
        <v>10.79747151260575</v>
      </c>
      <c r="J13" s="22">
        <f t="shared" si="1"/>
        <v>6.458582461168505</v>
      </c>
      <c r="K13" s="2"/>
    </row>
    <row r="14" spans="1:11" ht="12.75">
      <c r="A14" s="4" t="s">
        <v>17</v>
      </c>
      <c r="B14" s="20" t="s">
        <v>25</v>
      </c>
      <c r="C14" s="42">
        <v>11000000</v>
      </c>
      <c r="D14" s="42">
        <v>14723000</v>
      </c>
      <c r="E14" s="42">
        <v>0</v>
      </c>
      <c r="F14" s="42">
        <v>9000000</v>
      </c>
      <c r="G14" s="43">
        <v>15650000</v>
      </c>
      <c r="H14" s="44">
        <v>16332500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329396148</v>
      </c>
      <c r="D17" s="42">
        <v>386016148</v>
      </c>
      <c r="E17" s="42">
        <v>463991815</v>
      </c>
      <c r="F17" s="42">
        <v>332353817</v>
      </c>
      <c r="G17" s="43">
        <v>353917593</v>
      </c>
      <c r="H17" s="44">
        <v>354351851</v>
      </c>
      <c r="I17" s="28">
        <f t="shared" si="0"/>
        <v>-28.370758652283556</v>
      </c>
      <c r="J17" s="29">
        <f t="shared" si="1"/>
        <v>-8.59398082265036</v>
      </c>
      <c r="K17" s="2"/>
    </row>
    <row r="18" spans="1:11" ht="12.75">
      <c r="A18" s="4" t="s">
        <v>17</v>
      </c>
      <c r="B18" s="23" t="s">
        <v>28</v>
      </c>
      <c r="C18" s="45">
        <v>563862195</v>
      </c>
      <c r="D18" s="45">
        <v>626205195</v>
      </c>
      <c r="E18" s="45">
        <v>694384421</v>
      </c>
      <c r="F18" s="45">
        <v>596622999</v>
      </c>
      <c r="G18" s="46">
        <v>634184900</v>
      </c>
      <c r="H18" s="47">
        <v>648662446</v>
      </c>
      <c r="I18" s="24">
        <f t="shared" si="0"/>
        <v>-14.078861656949526</v>
      </c>
      <c r="J18" s="25">
        <f t="shared" si="1"/>
        <v>-2.244861445725088</v>
      </c>
      <c r="K18" s="2"/>
    </row>
    <row r="19" spans="1:11" ht="23.25" customHeight="1">
      <c r="A19" s="30" t="s">
        <v>17</v>
      </c>
      <c r="B19" s="31" t="s">
        <v>29</v>
      </c>
      <c r="C19" s="51">
        <v>10066250</v>
      </c>
      <c r="D19" s="51">
        <v>10846250</v>
      </c>
      <c r="E19" s="51">
        <v>-56769850</v>
      </c>
      <c r="F19" s="52">
        <v>6219001</v>
      </c>
      <c r="G19" s="53">
        <v>1238250</v>
      </c>
      <c r="H19" s="54">
        <v>1258463</v>
      </c>
      <c r="I19" s="32">
        <f t="shared" si="0"/>
        <v>-110.95476031731633</v>
      </c>
      <c r="J19" s="33">
        <f t="shared" si="1"/>
        <v>-128.09145505060982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9092250</v>
      </c>
      <c r="D23" s="42">
        <v>9872250</v>
      </c>
      <c r="E23" s="42">
        <v>4235829</v>
      </c>
      <c r="F23" s="42">
        <v>5385000</v>
      </c>
      <c r="G23" s="43">
        <v>404250</v>
      </c>
      <c r="H23" s="44">
        <v>424463</v>
      </c>
      <c r="I23" s="37">
        <f t="shared" si="0"/>
        <v>27.12977790179916</v>
      </c>
      <c r="J23" s="22">
        <f t="shared" si="1"/>
        <v>-53.55198700896872</v>
      </c>
      <c r="K23" s="2"/>
    </row>
    <row r="24" spans="1:11" ht="12.75">
      <c r="A24" s="8" t="s">
        <v>17</v>
      </c>
      <c r="B24" s="20" t="s">
        <v>33</v>
      </c>
      <c r="C24" s="42">
        <v>445042000</v>
      </c>
      <c r="D24" s="42">
        <v>405692000</v>
      </c>
      <c r="E24" s="42">
        <v>391183267</v>
      </c>
      <c r="F24" s="42">
        <v>574892001</v>
      </c>
      <c r="G24" s="43">
        <v>522899000</v>
      </c>
      <c r="H24" s="44">
        <v>626282000</v>
      </c>
      <c r="I24" s="37">
        <f t="shared" si="0"/>
        <v>46.96231907076947</v>
      </c>
      <c r="J24" s="22">
        <f t="shared" si="1"/>
        <v>16.98492118263499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454134250</v>
      </c>
      <c r="D26" s="45">
        <v>415564250</v>
      </c>
      <c r="E26" s="45">
        <v>395419096</v>
      </c>
      <c r="F26" s="45">
        <v>580277001</v>
      </c>
      <c r="G26" s="46">
        <v>523303250</v>
      </c>
      <c r="H26" s="47">
        <v>626706463</v>
      </c>
      <c r="I26" s="24">
        <f t="shared" si="0"/>
        <v>46.74986789206559</v>
      </c>
      <c r="J26" s="25">
        <f t="shared" si="1"/>
        <v>16.592024878398682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384687200</v>
      </c>
      <c r="D28" s="42">
        <v>350014183</v>
      </c>
      <c r="E28" s="42">
        <v>344019108</v>
      </c>
      <c r="F28" s="42">
        <v>534654785</v>
      </c>
      <c r="G28" s="43">
        <v>519530000</v>
      </c>
      <c r="H28" s="44">
        <v>622910000</v>
      </c>
      <c r="I28" s="37">
        <f t="shared" si="0"/>
        <v>55.41426989572918</v>
      </c>
      <c r="J28" s="22">
        <f t="shared" si="1"/>
        <v>21.884247158993773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2383000</v>
      </c>
      <c r="D31" s="42">
        <v>2383000</v>
      </c>
      <c r="E31" s="42">
        <v>2072036</v>
      </c>
      <c r="F31" s="42">
        <v>2416000</v>
      </c>
      <c r="G31" s="43">
        <v>2535000</v>
      </c>
      <c r="H31" s="44">
        <v>2538000</v>
      </c>
      <c r="I31" s="37">
        <f t="shared" si="0"/>
        <v>16.600290728539456</v>
      </c>
      <c r="J31" s="22">
        <f t="shared" si="1"/>
        <v>6.995317964592052</v>
      </c>
      <c r="K31" s="2"/>
    </row>
    <row r="32" spans="1:11" ht="12.75">
      <c r="A32" s="8" t="s">
        <v>17</v>
      </c>
      <c r="B32" s="20" t="s">
        <v>34</v>
      </c>
      <c r="C32" s="42">
        <v>67064050</v>
      </c>
      <c r="D32" s="42">
        <v>63167067</v>
      </c>
      <c r="E32" s="42">
        <v>49327952</v>
      </c>
      <c r="F32" s="42">
        <v>43206216</v>
      </c>
      <c r="G32" s="43">
        <v>1238250</v>
      </c>
      <c r="H32" s="44">
        <v>1258463</v>
      </c>
      <c r="I32" s="37">
        <f t="shared" si="0"/>
        <v>-12.410278050870627</v>
      </c>
      <c r="J32" s="22">
        <f t="shared" si="1"/>
        <v>-70.56149243868397</v>
      </c>
      <c r="K32" s="2"/>
    </row>
    <row r="33" spans="1:11" ht="13.5" thickBot="1">
      <c r="A33" s="8" t="s">
        <v>17</v>
      </c>
      <c r="B33" s="38" t="s">
        <v>41</v>
      </c>
      <c r="C33" s="58">
        <v>454134250</v>
      </c>
      <c r="D33" s="58">
        <v>415564250</v>
      </c>
      <c r="E33" s="58">
        <v>395419096</v>
      </c>
      <c r="F33" s="58">
        <v>580277001</v>
      </c>
      <c r="G33" s="59">
        <v>523303250</v>
      </c>
      <c r="H33" s="60">
        <v>626706463</v>
      </c>
      <c r="I33" s="39">
        <f t="shared" si="0"/>
        <v>46.74986789206559</v>
      </c>
      <c r="J33" s="40">
        <f t="shared" si="1"/>
        <v>16.592024878398682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20676181</v>
      </c>
      <c r="D8" s="42">
        <v>19457649</v>
      </c>
      <c r="E8" s="42">
        <v>22274966</v>
      </c>
      <c r="F8" s="42">
        <v>18240560</v>
      </c>
      <c r="G8" s="43">
        <v>19043146</v>
      </c>
      <c r="H8" s="44">
        <v>19900086</v>
      </c>
      <c r="I8" s="21">
        <f>IF(($E8=0),0,((($F8/$E8)-1)*100))</f>
        <v>-18.1118390932673</v>
      </c>
      <c r="J8" s="22">
        <f>IF(($E8=0),0,(((($H8/$E8)^(1/3))-1)*100))</f>
        <v>-3.6882440088910395</v>
      </c>
      <c r="K8" s="2"/>
    </row>
    <row r="9" spans="1:11" ht="12.75">
      <c r="A9" s="4" t="s">
        <v>17</v>
      </c>
      <c r="B9" s="20" t="s">
        <v>20</v>
      </c>
      <c r="C9" s="42">
        <v>453254</v>
      </c>
      <c r="D9" s="42">
        <v>624360</v>
      </c>
      <c r="E9" s="42">
        <v>624360</v>
      </c>
      <c r="F9" s="42">
        <v>208500</v>
      </c>
      <c r="G9" s="43">
        <v>217674</v>
      </c>
      <c r="H9" s="44">
        <v>227469</v>
      </c>
      <c r="I9" s="21">
        <f>IF(($E9=0),0,((($F9/$E9)-1)*100))</f>
        <v>-66.60580434364789</v>
      </c>
      <c r="J9" s="22">
        <f>IF(($E9=0),0,(((($H9/$E9)^(1/3))-1)*100))</f>
        <v>-28.578486552618454</v>
      </c>
      <c r="K9" s="2"/>
    </row>
    <row r="10" spans="1:11" ht="12.75">
      <c r="A10" s="4" t="s">
        <v>17</v>
      </c>
      <c r="B10" s="20" t="s">
        <v>21</v>
      </c>
      <c r="C10" s="42">
        <v>205986542</v>
      </c>
      <c r="D10" s="42">
        <v>230322598</v>
      </c>
      <c r="E10" s="42">
        <v>229740992</v>
      </c>
      <c r="F10" s="42">
        <v>209744142</v>
      </c>
      <c r="G10" s="43">
        <v>218649272</v>
      </c>
      <c r="H10" s="44">
        <v>216614967</v>
      </c>
      <c r="I10" s="21">
        <f aca="true" t="shared" si="0" ref="I10:I33">IF(($E10=0),0,((($F10/$E10)-1)*100))</f>
        <v>-8.70408446743366</v>
      </c>
      <c r="J10" s="22">
        <f aca="true" t="shared" si="1" ref="J10:J33">IF(($E10=0),0,(((($H10/$E10)^(1/3))-1)*100))</f>
        <v>-1.9419340978957256</v>
      </c>
      <c r="K10" s="2"/>
    </row>
    <row r="11" spans="1:11" ht="12.75">
      <c r="A11" s="8" t="s">
        <v>17</v>
      </c>
      <c r="B11" s="23" t="s">
        <v>22</v>
      </c>
      <c r="C11" s="45">
        <v>227115977</v>
      </c>
      <c r="D11" s="45">
        <v>250404607</v>
      </c>
      <c r="E11" s="45">
        <v>252640318</v>
      </c>
      <c r="F11" s="45">
        <v>228193202</v>
      </c>
      <c r="G11" s="46">
        <v>237910092</v>
      </c>
      <c r="H11" s="47">
        <v>236742522</v>
      </c>
      <c r="I11" s="24">
        <f t="shared" si="0"/>
        <v>-9.676648681229095</v>
      </c>
      <c r="J11" s="25">
        <f t="shared" si="1"/>
        <v>-2.143156368827892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90663614</v>
      </c>
      <c r="D13" s="42">
        <v>80027479</v>
      </c>
      <c r="E13" s="42">
        <v>76348856</v>
      </c>
      <c r="F13" s="42">
        <v>92974675</v>
      </c>
      <c r="G13" s="43">
        <v>97082146</v>
      </c>
      <c r="H13" s="44">
        <v>96816912</v>
      </c>
      <c r="I13" s="21">
        <f t="shared" si="0"/>
        <v>21.7761206533337</v>
      </c>
      <c r="J13" s="22">
        <f t="shared" si="1"/>
        <v>8.238782242574016</v>
      </c>
      <c r="K13" s="2"/>
    </row>
    <row r="14" spans="1:11" ht="12.75">
      <c r="A14" s="4" t="s">
        <v>17</v>
      </c>
      <c r="B14" s="20" t="s">
        <v>25</v>
      </c>
      <c r="C14" s="42">
        <v>5129757</v>
      </c>
      <c r="D14" s="42">
        <v>8494748</v>
      </c>
      <c r="E14" s="42">
        <v>27515</v>
      </c>
      <c r="F14" s="42">
        <v>3944747</v>
      </c>
      <c r="G14" s="43">
        <v>6925843</v>
      </c>
      <c r="H14" s="44">
        <v>7237506</v>
      </c>
      <c r="I14" s="21">
        <f t="shared" si="0"/>
        <v>14236.71451935308</v>
      </c>
      <c r="J14" s="22">
        <f t="shared" si="1"/>
        <v>540.7271689072655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113924603</v>
      </c>
      <c r="D17" s="42">
        <v>139161456</v>
      </c>
      <c r="E17" s="42">
        <v>119171487</v>
      </c>
      <c r="F17" s="42">
        <v>119363714</v>
      </c>
      <c r="G17" s="43">
        <v>129047186</v>
      </c>
      <c r="H17" s="44">
        <v>127614739</v>
      </c>
      <c r="I17" s="28">
        <f t="shared" si="0"/>
        <v>0.16130284587285715</v>
      </c>
      <c r="J17" s="29">
        <f t="shared" si="1"/>
        <v>2.3079759509910147</v>
      </c>
      <c r="K17" s="2"/>
    </row>
    <row r="18" spans="1:11" ht="12.75">
      <c r="A18" s="4" t="s">
        <v>17</v>
      </c>
      <c r="B18" s="23" t="s">
        <v>28</v>
      </c>
      <c r="C18" s="45">
        <v>209717974</v>
      </c>
      <c r="D18" s="45">
        <v>227683683</v>
      </c>
      <c r="E18" s="45">
        <v>195547858</v>
      </c>
      <c r="F18" s="45">
        <v>216283136</v>
      </c>
      <c r="G18" s="46">
        <v>233055175</v>
      </c>
      <c r="H18" s="47">
        <v>231669157</v>
      </c>
      <c r="I18" s="24">
        <f t="shared" si="0"/>
        <v>10.603684546623882</v>
      </c>
      <c r="J18" s="25">
        <f t="shared" si="1"/>
        <v>5.812843444729476</v>
      </c>
      <c r="K18" s="2"/>
    </row>
    <row r="19" spans="1:11" ht="23.25" customHeight="1">
      <c r="A19" s="30" t="s">
        <v>17</v>
      </c>
      <c r="B19" s="31" t="s">
        <v>29</v>
      </c>
      <c r="C19" s="51">
        <v>17398003</v>
      </c>
      <c r="D19" s="51">
        <v>22720924</v>
      </c>
      <c r="E19" s="51">
        <v>57092460</v>
      </c>
      <c r="F19" s="52">
        <v>11910066</v>
      </c>
      <c r="G19" s="53">
        <v>4854917</v>
      </c>
      <c r="H19" s="54">
        <v>5073365</v>
      </c>
      <c r="I19" s="32">
        <f t="shared" si="0"/>
        <v>-79.13898612881631</v>
      </c>
      <c r="J19" s="33">
        <f t="shared" si="1"/>
        <v>-55.37559374220666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3100000</v>
      </c>
      <c r="D23" s="42">
        <v>22900000</v>
      </c>
      <c r="E23" s="42">
        <v>-95612329</v>
      </c>
      <c r="F23" s="42">
        <v>11910068</v>
      </c>
      <c r="G23" s="43">
        <v>4854913</v>
      </c>
      <c r="H23" s="44">
        <v>5073384</v>
      </c>
      <c r="I23" s="37">
        <f t="shared" si="0"/>
        <v>-112.45662366408835</v>
      </c>
      <c r="J23" s="22">
        <f t="shared" si="1"/>
        <v>-137.57750540221937</v>
      </c>
      <c r="K23" s="2"/>
    </row>
    <row r="24" spans="1:11" ht="12.75">
      <c r="A24" s="8" t="s">
        <v>17</v>
      </c>
      <c r="B24" s="20" t="s">
        <v>33</v>
      </c>
      <c r="C24" s="42">
        <v>38500000</v>
      </c>
      <c r="D24" s="42">
        <v>48772069</v>
      </c>
      <c r="E24" s="42">
        <v>36999089</v>
      </c>
      <c r="F24" s="42">
        <v>35297948</v>
      </c>
      <c r="G24" s="43">
        <v>39523000</v>
      </c>
      <c r="H24" s="44">
        <v>41722000</v>
      </c>
      <c r="I24" s="37">
        <f t="shared" si="0"/>
        <v>-4.5977915834630405</v>
      </c>
      <c r="J24" s="22">
        <f t="shared" si="1"/>
        <v>4.085770780313069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41600000</v>
      </c>
      <c r="D26" s="45">
        <v>71672069</v>
      </c>
      <c r="E26" s="45">
        <v>-58613240</v>
      </c>
      <c r="F26" s="45">
        <v>47208016</v>
      </c>
      <c r="G26" s="46">
        <v>44377913</v>
      </c>
      <c r="H26" s="47">
        <v>46795384</v>
      </c>
      <c r="I26" s="24">
        <f t="shared" si="0"/>
        <v>-180.54155682231524</v>
      </c>
      <c r="J26" s="25">
        <f t="shared" si="1"/>
        <v>-192.768904668601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20000000</v>
      </c>
      <c r="D29" s="42">
        <v>4000000</v>
      </c>
      <c r="E29" s="42">
        <v>-2861570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33000000</v>
      </c>
      <c r="D31" s="42">
        <v>47633829</v>
      </c>
      <c r="E31" s="42">
        <v>-124646112</v>
      </c>
      <c r="F31" s="42">
        <v>30169521</v>
      </c>
      <c r="G31" s="43">
        <v>17000000</v>
      </c>
      <c r="H31" s="44">
        <v>17000000</v>
      </c>
      <c r="I31" s="37">
        <f t="shared" si="0"/>
        <v>-124.20414124108419</v>
      </c>
      <c r="J31" s="22">
        <f t="shared" si="1"/>
        <v>-151.4742540491208</v>
      </c>
      <c r="K31" s="2"/>
    </row>
    <row r="32" spans="1:11" ht="12.75">
      <c r="A32" s="8" t="s">
        <v>17</v>
      </c>
      <c r="B32" s="20" t="s">
        <v>34</v>
      </c>
      <c r="C32" s="42">
        <v>15100000</v>
      </c>
      <c r="D32" s="42">
        <v>20038240</v>
      </c>
      <c r="E32" s="42">
        <v>-98262208</v>
      </c>
      <c r="F32" s="42">
        <v>17038495</v>
      </c>
      <c r="G32" s="43">
        <v>27377913</v>
      </c>
      <c r="H32" s="44">
        <v>29795384</v>
      </c>
      <c r="I32" s="37">
        <f t="shared" si="0"/>
        <v>-117.33982509328511</v>
      </c>
      <c r="J32" s="22">
        <f t="shared" si="1"/>
        <v>-167.18218988228486</v>
      </c>
      <c r="K32" s="2"/>
    </row>
    <row r="33" spans="1:11" ht="13.5" thickBot="1">
      <c r="A33" s="8" t="s">
        <v>17</v>
      </c>
      <c r="B33" s="38" t="s">
        <v>41</v>
      </c>
      <c r="C33" s="58">
        <v>68100000</v>
      </c>
      <c r="D33" s="58">
        <v>71672069</v>
      </c>
      <c r="E33" s="58">
        <v>-225769890</v>
      </c>
      <c r="F33" s="58">
        <v>47208016</v>
      </c>
      <c r="G33" s="59">
        <v>44377913</v>
      </c>
      <c r="H33" s="60">
        <v>46795384</v>
      </c>
      <c r="I33" s="39">
        <f t="shared" si="0"/>
        <v>-120.90979270973645</v>
      </c>
      <c r="J33" s="40">
        <f t="shared" si="1"/>
        <v>-159.1805501378702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29076947</v>
      </c>
      <c r="D8" s="42">
        <v>27324180</v>
      </c>
      <c r="E8" s="42">
        <v>27115834</v>
      </c>
      <c r="F8" s="42">
        <v>31385732</v>
      </c>
      <c r="G8" s="43">
        <v>32703933</v>
      </c>
      <c r="H8" s="44">
        <v>34142906</v>
      </c>
      <c r="I8" s="21">
        <f>IF(($E8=0),0,((($F8/$E8)-1)*100))</f>
        <v>15.746880586449974</v>
      </c>
      <c r="J8" s="22">
        <f>IF(($E8=0),0,(((($H8/$E8)^(1/3))-1)*100))</f>
        <v>7.983940612255203</v>
      </c>
      <c r="K8" s="2"/>
    </row>
    <row r="9" spans="1:11" ht="12.75">
      <c r="A9" s="4" t="s">
        <v>17</v>
      </c>
      <c r="B9" s="20" t="s">
        <v>20</v>
      </c>
      <c r="C9" s="42">
        <v>3725642</v>
      </c>
      <c r="D9" s="42">
        <v>3814527</v>
      </c>
      <c r="E9" s="42">
        <v>3825859</v>
      </c>
      <c r="F9" s="42">
        <v>3815000</v>
      </c>
      <c r="G9" s="43">
        <v>3975230</v>
      </c>
      <c r="H9" s="44">
        <v>4150140</v>
      </c>
      <c r="I9" s="21">
        <f>IF(($E9=0),0,((($F9/$E9)-1)*100))</f>
        <v>-0.2838316832899479</v>
      </c>
      <c r="J9" s="22">
        <f>IF(($E9=0),0,(((($H9/$E9)^(1/3))-1)*100))</f>
        <v>2.7490769399287185</v>
      </c>
      <c r="K9" s="2"/>
    </row>
    <row r="10" spans="1:11" ht="12.75">
      <c r="A10" s="4" t="s">
        <v>17</v>
      </c>
      <c r="B10" s="20" t="s">
        <v>21</v>
      </c>
      <c r="C10" s="42">
        <v>225490411</v>
      </c>
      <c r="D10" s="42">
        <v>267494760</v>
      </c>
      <c r="E10" s="42">
        <v>269985796</v>
      </c>
      <c r="F10" s="42">
        <v>251547612</v>
      </c>
      <c r="G10" s="43">
        <v>262112613</v>
      </c>
      <c r="H10" s="44">
        <v>273645568</v>
      </c>
      <c r="I10" s="21">
        <f aca="true" t="shared" si="0" ref="I10:I33">IF(($E10=0),0,((($F10/$E10)-1)*100))</f>
        <v>-6.829316309662459</v>
      </c>
      <c r="J10" s="22">
        <f aca="true" t="shared" si="1" ref="J10:J33">IF(($E10=0),0,(((($H10/$E10)^(1/3))-1)*100))</f>
        <v>0.4498210505747613</v>
      </c>
      <c r="K10" s="2"/>
    </row>
    <row r="11" spans="1:11" ht="12.75">
      <c r="A11" s="8" t="s">
        <v>17</v>
      </c>
      <c r="B11" s="23" t="s">
        <v>22</v>
      </c>
      <c r="C11" s="45">
        <v>258293000</v>
      </c>
      <c r="D11" s="45">
        <v>298633467</v>
      </c>
      <c r="E11" s="45">
        <v>300927489</v>
      </c>
      <c r="F11" s="45">
        <v>286748344</v>
      </c>
      <c r="G11" s="46">
        <v>298791776</v>
      </c>
      <c r="H11" s="47">
        <v>311938614</v>
      </c>
      <c r="I11" s="24">
        <f t="shared" si="0"/>
        <v>-4.711814479666899</v>
      </c>
      <c r="J11" s="25">
        <f t="shared" si="1"/>
        <v>1.205106359019581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93532524</v>
      </c>
      <c r="D13" s="42">
        <v>100377349</v>
      </c>
      <c r="E13" s="42">
        <v>111975399</v>
      </c>
      <c r="F13" s="42">
        <v>126600000</v>
      </c>
      <c r="G13" s="43">
        <v>131917200</v>
      </c>
      <c r="H13" s="44">
        <v>137721554</v>
      </c>
      <c r="I13" s="21">
        <f t="shared" si="0"/>
        <v>13.06054823702838</v>
      </c>
      <c r="J13" s="22">
        <f t="shared" si="1"/>
        <v>7.142004015095571</v>
      </c>
      <c r="K13" s="2"/>
    </row>
    <row r="14" spans="1:11" ht="12.75">
      <c r="A14" s="4" t="s">
        <v>17</v>
      </c>
      <c r="B14" s="20" t="s">
        <v>25</v>
      </c>
      <c r="C14" s="42">
        <v>21675961</v>
      </c>
      <c r="D14" s="42">
        <v>19662961</v>
      </c>
      <c r="E14" s="42">
        <v>35118739</v>
      </c>
      <c r="F14" s="42">
        <v>18000000</v>
      </c>
      <c r="G14" s="43">
        <v>18756000</v>
      </c>
      <c r="H14" s="44">
        <v>19581264</v>
      </c>
      <c r="I14" s="21">
        <f t="shared" si="0"/>
        <v>-48.745312296093545</v>
      </c>
      <c r="J14" s="22">
        <f t="shared" si="1"/>
        <v>-17.693537469417066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158981970</v>
      </c>
      <c r="D17" s="42">
        <v>171456611</v>
      </c>
      <c r="E17" s="42">
        <v>163240411</v>
      </c>
      <c r="F17" s="42">
        <v>134478053</v>
      </c>
      <c r="G17" s="43">
        <v>140126133</v>
      </c>
      <c r="H17" s="44">
        <v>146291682</v>
      </c>
      <c r="I17" s="28">
        <f t="shared" si="0"/>
        <v>-17.6196309625807</v>
      </c>
      <c r="J17" s="29">
        <f t="shared" si="1"/>
        <v>-3.5880978675439934</v>
      </c>
      <c r="K17" s="2"/>
    </row>
    <row r="18" spans="1:11" ht="12.75">
      <c r="A18" s="4" t="s">
        <v>17</v>
      </c>
      <c r="B18" s="23" t="s">
        <v>28</v>
      </c>
      <c r="C18" s="45">
        <v>274190455</v>
      </c>
      <c r="D18" s="45">
        <v>291496921</v>
      </c>
      <c r="E18" s="45">
        <v>310334549</v>
      </c>
      <c r="F18" s="45">
        <v>279078053</v>
      </c>
      <c r="G18" s="46">
        <v>290799333</v>
      </c>
      <c r="H18" s="47">
        <v>303594500</v>
      </c>
      <c r="I18" s="24">
        <f t="shared" si="0"/>
        <v>-10.071871179254355</v>
      </c>
      <c r="J18" s="25">
        <f t="shared" si="1"/>
        <v>-0.7292604463268959</v>
      </c>
      <c r="K18" s="2"/>
    </row>
    <row r="19" spans="1:11" ht="23.25" customHeight="1">
      <c r="A19" s="30" t="s">
        <v>17</v>
      </c>
      <c r="B19" s="31" t="s">
        <v>29</v>
      </c>
      <c r="C19" s="51">
        <v>-15897455</v>
      </c>
      <c r="D19" s="51">
        <v>7136546</v>
      </c>
      <c r="E19" s="51">
        <v>-9407060</v>
      </c>
      <c r="F19" s="52">
        <v>7670291</v>
      </c>
      <c r="G19" s="53">
        <v>7992443</v>
      </c>
      <c r="H19" s="54">
        <v>8344114</v>
      </c>
      <c r="I19" s="32">
        <f t="shared" si="0"/>
        <v>-181.53760048304147</v>
      </c>
      <c r="J19" s="33">
        <f t="shared" si="1"/>
        <v>-196.082015573538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3678823</v>
      </c>
      <c r="D23" s="42">
        <v>2162153</v>
      </c>
      <c r="E23" s="42">
        <v>4242718</v>
      </c>
      <c r="F23" s="42">
        <v>2410000</v>
      </c>
      <c r="G23" s="43">
        <v>2511220</v>
      </c>
      <c r="H23" s="44">
        <v>2621714</v>
      </c>
      <c r="I23" s="37">
        <f t="shared" si="0"/>
        <v>-43.19679035938755</v>
      </c>
      <c r="J23" s="22">
        <f t="shared" si="1"/>
        <v>-14.824691436759574</v>
      </c>
      <c r="K23" s="2"/>
    </row>
    <row r="24" spans="1:11" ht="12.75">
      <c r="A24" s="8" t="s">
        <v>17</v>
      </c>
      <c r="B24" s="20" t="s">
        <v>33</v>
      </c>
      <c r="C24" s="42">
        <v>43887584</v>
      </c>
      <c r="D24" s="42">
        <v>32455418</v>
      </c>
      <c r="E24" s="42">
        <v>40192855</v>
      </c>
      <c r="F24" s="42">
        <v>42511950</v>
      </c>
      <c r="G24" s="43">
        <v>44297452</v>
      </c>
      <c r="H24" s="44">
        <v>46246546</v>
      </c>
      <c r="I24" s="37">
        <f t="shared" si="0"/>
        <v>5.769918558908049</v>
      </c>
      <c r="J24" s="22">
        <f t="shared" si="1"/>
        <v>4.787661535341692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47566407</v>
      </c>
      <c r="D26" s="45">
        <v>34617571</v>
      </c>
      <c r="E26" s="45">
        <v>44435573</v>
      </c>
      <c r="F26" s="45">
        <v>44921950</v>
      </c>
      <c r="G26" s="46">
        <v>46808672</v>
      </c>
      <c r="H26" s="47">
        <v>48868260</v>
      </c>
      <c r="I26" s="24">
        <f t="shared" si="0"/>
        <v>1.0945667337292964</v>
      </c>
      <c r="J26" s="25">
        <f t="shared" si="1"/>
        <v>3.2203586363715564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906375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8200000</v>
      </c>
      <c r="D31" s="42">
        <v>13315459</v>
      </c>
      <c r="E31" s="42">
        <v>12756323</v>
      </c>
      <c r="F31" s="42">
        <v>4100000</v>
      </c>
      <c r="G31" s="43">
        <v>4272200</v>
      </c>
      <c r="H31" s="44">
        <v>4460180</v>
      </c>
      <c r="I31" s="37">
        <f t="shared" si="0"/>
        <v>-67.85907663203574</v>
      </c>
      <c r="J31" s="22">
        <f t="shared" si="1"/>
        <v>-29.5508713050046</v>
      </c>
      <c r="K31" s="2"/>
    </row>
    <row r="32" spans="1:11" ht="12.75">
      <c r="A32" s="8" t="s">
        <v>17</v>
      </c>
      <c r="B32" s="20" t="s">
        <v>34</v>
      </c>
      <c r="C32" s="42">
        <v>52426407</v>
      </c>
      <c r="D32" s="42">
        <v>37335992</v>
      </c>
      <c r="E32" s="42">
        <v>42328300</v>
      </c>
      <c r="F32" s="42">
        <v>41221950</v>
      </c>
      <c r="G32" s="43">
        <v>42953272</v>
      </c>
      <c r="H32" s="44">
        <v>44843219</v>
      </c>
      <c r="I32" s="37">
        <f t="shared" si="0"/>
        <v>-2.6137359638823243</v>
      </c>
      <c r="J32" s="22">
        <f t="shared" si="1"/>
        <v>1.9425089222123937</v>
      </c>
      <c r="K32" s="2"/>
    </row>
    <row r="33" spans="1:11" ht="13.5" thickBot="1">
      <c r="A33" s="8" t="s">
        <v>17</v>
      </c>
      <c r="B33" s="38" t="s">
        <v>41</v>
      </c>
      <c r="C33" s="58">
        <v>60626407</v>
      </c>
      <c r="D33" s="58">
        <v>50651451</v>
      </c>
      <c r="E33" s="58">
        <v>55990998</v>
      </c>
      <c r="F33" s="58">
        <v>45321950</v>
      </c>
      <c r="G33" s="59">
        <v>47225472</v>
      </c>
      <c r="H33" s="60">
        <v>49303399</v>
      </c>
      <c r="I33" s="39">
        <f t="shared" si="0"/>
        <v>-19.054934509293798</v>
      </c>
      <c r="J33" s="40">
        <f t="shared" si="1"/>
        <v>-4.151302094838616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34673347</v>
      </c>
      <c r="D8" s="42">
        <v>59147010</v>
      </c>
      <c r="E8" s="42">
        <v>55497482</v>
      </c>
      <c r="F8" s="42">
        <v>61512890</v>
      </c>
      <c r="G8" s="43">
        <v>64278552</v>
      </c>
      <c r="H8" s="44">
        <v>67487400</v>
      </c>
      <c r="I8" s="21">
        <f>IF(($E8=0),0,((($F8/$E8)-1)*100))</f>
        <v>10.839064734504532</v>
      </c>
      <c r="J8" s="22">
        <f>IF(($E8=0),0,(((($H8/$E8)^(1/3))-1)*100))</f>
        <v>6.7373638634050215</v>
      </c>
      <c r="K8" s="2"/>
    </row>
    <row r="9" spans="1:11" ht="12.75">
      <c r="A9" s="4" t="s">
        <v>17</v>
      </c>
      <c r="B9" s="20" t="s">
        <v>20</v>
      </c>
      <c r="C9" s="42">
        <v>9032298</v>
      </c>
      <c r="D9" s="42">
        <v>8802665</v>
      </c>
      <c r="E9" s="42">
        <v>7895115</v>
      </c>
      <c r="F9" s="42">
        <v>9393590</v>
      </c>
      <c r="G9" s="43">
        <v>9816301</v>
      </c>
      <c r="H9" s="44">
        <v>10307116</v>
      </c>
      <c r="I9" s="21">
        <f>IF(($E9=0),0,((($F9/$E9)-1)*100))</f>
        <v>18.979774202149045</v>
      </c>
      <c r="J9" s="22">
        <f>IF(($E9=0),0,(((($H9/$E9)^(1/3))-1)*100))</f>
        <v>9.293139421995743</v>
      </c>
      <c r="K9" s="2"/>
    </row>
    <row r="10" spans="1:11" ht="12.75">
      <c r="A10" s="4" t="s">
        <v>17</v>
      </c>
      <c r="B10" s="20" t="s">
        <v>21</v>
      </c>
      <c r="C10" s="42">
        <v>208345910</v>
      </c>
      <c r="D10" s="42">
        <v>244509182</v>
      </c>
      <c r="E10" s="42">
        <v>341695089</v>
      </c>
      <c r="F10" s="42">
        <v>232273283</v>
      </c>
      <c r="G10" s="43">
        <v>242701937</v>
      </c>
      <c r="H10" s="44">
        <v>256565888</v>
      </c>
      <c r="I10" s="21">
        <f aca="true" t="shared" si="0" ref="I10:I33">IF(($E10=0),0,((($F10/$E10)-1)*100))</f>
        <v>-32.02323051239405</v>
      </c>
      <c r="J10" s="22">
        <f aca="true" t="shared" si="1" ref="J10:J33">IF(($E10=0),0,(((($H10/$E10)^(1/3))-1)*100))</f>
        <v>-9.109172178304991</v>
      </c>
      <c r="K10" s="2"/>
    </row>
    <row r="11" spans="1:11" ht="12.75">
      <c r="A11" s="8" t="s">
        <v>17</v>
      </c>
      <c r="B11" s="23" t="s">
        <v>22</v>
      </c>
      <c r="C11" s="45">
        <v>252051555</v>
      </c>
      <c r="D11" s="45">
        <v>312458857</v>
      </c>
      <c r="E11" s="45">
        <v>405087686</v>
      </c>
      <c r="F11" s="45">
        <v>303179763</v>
      </c>
      <c r="G11" s="46">
        <v>316796790</v>
      </c>
      <c r="H11" s="47">
        <v>334360404</v>
      </c>
      <c r="I11" s="24">
        <f t="shared" si="0"/>
        <v>-25.157003414811285</v>
      </c>
      <c r="J11" s="25">
        <f t="shared" si="1"/>
        <v>-6.195875750875224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94324164</v>
      </c>
      <c r="D13" s="42">
        <v>98267635</v>
      </c>
      <c r="E13" s="42">
        <v>87184822</v>
      </c>
      <c r="F13" s="42">
        <v>104163693</v>
      </c>
      <c r="G13" s="43">
        <v>109371878</v>
      </c>
      <c r="H13" s="44">
        <v>115934191</v>
      </c>
      <c r="I13" s="21">
        <f t="shared" si="0"/>
        <v>19.47457207631851</v>
      </c>
      <c r="J13" s="22">
        <f t="shared" si="1"/>
        <v>9.96560894959111</v>
      </c>
      <c r="K13" s="2"/>
    </row>
    <row r="14" spans="1:11" ht="12.75">
      <c r="A14" s="4" t="s">
        <v>17</v>
      </c>
      <c r="B14" s="20" t="s">
        <v>25</v>
      </c>
      <c r="C14" s="42">
        <v>12000000</v>
      </c>
      <c r="D14" s="42">
        <v>12000000</v>
      </c>
      <c r="E14" s="42">
        <v>414216</v>
      </c>
      <c r="F14" s="42">
        <v>12000000</v>
      </c>
      <c r="G14" s="43">
        <v>12600000</v>
      </c>
      <c r="H14" s="44">
        <v>13356000</v>
      </c>
      <c r="I14" s="21">
        <f t="shared" si="0"/>
        <v>2797.039225911119</v>
      </c>
      <c r="J14" s="22">
        <f t="shared" si="1"/>
        <v>218.28525024192834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164880822</v>
      </c>
      <c r="D17" s="42">
        <v>189004787</v>
      </c>
      <c r="E17" s="42">
        <v>159151004</v>
      </c>
      <c r="F17" s="42">
        <v>157560372</v>
      </c>
      <c r="G17" s="43">
        <v>165499711</v>
      </c>
      <c r="H17" s="44">
        <v>175181895</v>
      </c>
      <c r="I17" s="28">
        <f t="shared" si="0"/>
        <v>-0.9994482975426267</v>
      </c>
      <c r="J17" s="29">
        <f t="shared" si="1"/>
        <v>3.2507652347045113</v>
      </c>
      <c r="K17" s="2"/>
    </row>
    <row r="18" spans="1:11" ht="12.75">
      <c r="A18" s="4" t="s">
        <v>17</v>
      </c>
      <c r="B18" s="23" t="s">
        <v>28</v>
      </c>
      <c r="C18" s="45">
        <v>271204986</v>
      </c>
      <c r="D18" s="45">
        <v>299272422</v>
      </c>
      <c r="E18" s="45">
        <v>246750042</v>
      </c>
      <c r="F18" s="45">
        <v>273724065</v>
      </c>
      <c r="G18" s="46">
        <v>287471589</v>
      </c>
      <c r="H18" s="47">
        <v>304472086</v>
      </c>
      <c r="I18" s="24">
        <f t="shared" si="0"/>
        <v>10.93171971982887</v>
      </c>
      <c r="J18" s="25">
        <f t="shared" si="1"/>
        <v>7.258095798970143</v>
      </c>
      <c r="K18" s="2"/>
    </row>
    <row r="19" spans="1:11" ht="23.25" customHeight="1">
      <c r="A19" s="30" t="s">
        <v>17</v>
      </c>
      <c r="B19" s="31" t="s">
        <v>29</v>
      </c>
      <c r="C19" s="51">
        <v>-19153431</v>
      </c>
      <c r="D19" s="51">
        <v>13186435</v>
      </c>
      <c r="E19" s="51">
        <v>158337644</v>
      </c>
      <c r="F19" s="52">
        <v>29455698</v>
      </c>
      <c r="G19" s="53">
        <v>29325201</v>
      </c>
      <c r="H19" s="54">
        <v>29888318</v>
      </c>
      <c r="I19" s="32">
        <f t="shared" si="0"/>
        <v>-81.3969077372403</v>
      </c>
      <c r="J19" s="33">
        <f t="shared" si="1"/>
        <v>-42.63604335156946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3600000</v>
      </c>
      <c r="D23" s="42">
        <v>3290000</v>
      </c>
      <c r="E23" s="42">
        <v>2489378</v>
      </c>
      <c r="F23" s="42">
        <v>18545500</v>
      </c>
      <c r="G23" s="43">
        <v>19472775</v>
      </c>
      <c r="H23" s="44">
        <v>20641142</v>
      </c>
      <c r="I23" s="37">
        <f t="shared" si="0"/>
        <v>644.9852935150868</v>
      </c>
      <c r="J23" s="22">
        <f t="shared" si="1"/>
        <v>102.40176319434084</v>
      </c>
      <c r="K23" s="2"/>
    </row>
    <row r="24" spans="1:11" ht="12.75">
      <c r="A24" s="8" t="s">
        <v>17</v>
      </c>
      <c r="B24" s="20" t="s">
        <v>33</v>
      </c>
      <c r="C24" s="42">
        <v>36563565</v>
      </c>
      <c r="D24" s="42">
        <v>49146156</v>
      </c>
      <c r="E24" s="42">
        <v>34350479</v>
      </c>
      <c r="F24" s="42">
        <v>31721451</v>
      </c>
      <c r="G24" s="43">
        <v>33307523</v>
      </c>
      <c r="H24" s="44">
        <v>35305974</v>
      </c>
      <c r="I24" s="37">
        <f t="shared" si="0"/>
        <v>-7.653541017579402</v>
      </c>
      <c r="J24" s="22">
        <f t="shared" si="1"/>
        <v>0.9187354176048323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40163565</v>
      </c>
      <c r="D26" s="45">
        <v>52436156</v>
      </c>
      <c r="E26" s="45">
        <v>36839857</v>
      </c>
      <c r="F26" s="45">
        <v>50266951</v>
      </c>
      <c r="G26" s="46">
        <v>52780298</v>
      </c>
      <c r="H26" s="47">
        <v>55947116</v>
      </c>
      <c r="I26" s="24">
        <f t="shared" si="0"/>
        <v>36.4471935925267</v>
      </c>
      <c r="J26" s="25">
        <f t="shared" si="1"/>
        <v>14.944074940531538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450000</v>
      </c>
      <c r="D28" s="42">
        <v>5287453</v>
      </c>
      <c r="E28" s="42">
        <v>45250</v>
      </c>
      <c r="F28" s="42">
        <v>500000</v>
      </c>
      <c r="G28" s="43">
        <v>525000</v>
      </c>
      <c r="H28" s="44">
        <v>556500</v>
      </c>
      <c r="I28" s="37">
        <f t="shared" si="0"/>
        <v>1004.9723756906078</v>
      </c>
      <c r="J28" s="22">
        <f t="shared" si="1"/>
        <v>130.82465495980583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2000000</v>
      </c>
      <c r="E29" s="42">
        <v>906783</v>
      </c>
      <c r="F29" s="42">
        <v>1500000</v>
      </c>
      <c r="G29" s="43">
        <v>1575000</v>
      </c>
      <c r="H29" s="44">
        <v>1669500</v>
      </c>
      <c r="I29" s="37">
        <f t="shared" si="0"/>
        <v>65.41995163120615</v>
      </c>
      <c r="J29" s="22">
        <f t="shared" si="1"/>
        <v>22.563461476502788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500000</v>
      </c>
      <c r="G30" s="43">
        <v>525000</v>
      </c>
      <c r="H30" s="44">
        <v>556500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17517072</v>
      </c>
      <c r="D31" s="42">
        <v>17166975</v>
      </c>
      <c r="E31" s="42">
        <v>17762090</v>
      </c>
      <c r="F31" s="42">
        <v>7802120</v>
      </c>
      <c r="G31" s="43">
        <v>34882523</v>
      </c>
      <c r="H31" s="44">
        <v>36975474</v>
      </c>
      <c r="I31" s="37">
        <f t="shared" si="0"/>
        <v>-56.074313326866374</v>
      </c>
      <c r="J31" s="22">
        <f t="shared" si="1"/>
        <v>27.685004048631455</v>
      </c>
      <c r="K31" s="2"/>
    </row>
    <row r="32" spans="1:11" ht="12.75">
      <c r="A32" s="8" t="s">
        <v>17</v>
      </c>
      <c r="B32" s="20" t="s">
        <v>34</v>
      </c>
      <c r="C32" s="42">
        <v>31105869</v>
      </c>
      <c r="D32" s="42">
        <v>28381728</v>
      </c>
      <c r="E32" s="42">
        <v>24779987</v>
      </c>
      <c r="F32" s="42">
        <v>39964831</v>
      </c>
      <c r="G32" s="43">
        <v>15272775</v>
      </c>
      <c r="H32" s="44">
        <v>16189142</v>
      </c>
      <c r="I32" s="37">
        <f t="shared" si="0"/>
        <v>61.27866007355047</v>
      </c>
      <c r="J32" s="22">
        <f t="shared" si="1"/>
        <v>-13.229069890819844</v>
      </c>
      <c r="K32" s="2"/>
    </row>
    <row r="33" spans="1:11" ht="13.5" thickBot="1">
      <c r="A33" s="8" t="s">
        <v>17</v>
      </c>
      <c r="B33" s="38" t="s">
        <v>41</v>
      </c>
      <c r="C33" s="58">
        <v>49072941</v>
      </c>
      <c r="D33" s="58">
        <v>52836156</v>
      </c>
      <c r="E33" s="58">
        <v>43494110</v>
      </c>
      <c r="F33" s="58">
        <v>50266951</v>
      </c>
      <c r="G33" s="59">
        <v>52780298</v>
      </c>
      <c r="H33" s="60">
        <v>55947116</v>
      </c>
      <c r="I33" s="39">
        <f t="shared" si="0"/>
        <v>15.571857890643127</v>
      </c>
      <c r="J33" s="40">
        <f t="shared" si="1"/>
        <v>8.754963058551258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18999491</v>
      </c>
      <c r="D8" s="42">
        <v>28305754</v>
      </c>
      <c r="E8" s="42">
        <v>27108472</v>
      </c>
      <c r="F8" s="42">
        <v>28306000</v>
      </c>
      <c r="G8" s="43">
        <v>29438000</v>
      </c>
      <c r="H8" s="44">
        <v>30616000</v>
      </c>
      <c r="I8" s="21">
        <f>IF(($E8=0),0,((($F8/$E8)-1)*100))</f>
        <v>4.417541497728084</v>
      </c>
      <c r="J8" s="22">
        <f>IF(($E8=0),0,(((($H8/$E8)^(1/3))-1)*100))</f>
        <v>4.139255885110704</v>
      </c>
      <c r="K8" s="2"/>
    </row>
    <row r="9" spans="1:11" ht="12.75">
      <c r="A9" s="4" t="s">
        <v>17</v>
      </c>
      <c r="B9" s="20" t="s">
        <v>20</v>
      </c>
      <c r="C9" s="42">
        <v>2447807</v>
      </c>
      <c r="D9" s="42">
        <v>2447807</v>
      </c>
      <c r="E9" s="42">
        <v>2169374</v>
      </c>
      <c r="F9" s="42">
        <v>2138240</v>
      </c>
      <c r="G9" s="43">
        <v>2223770</v>
      </c>
      <c r="H9" s="44">
        <v>2312720</v>
      </c>
      <c r="I9" s="21">
        <f>IF(($E9=0),0,((($F9/$E9)-1)*100))</f>
        <v>-1.4351605578383442</v>
      </c>
      <c r="J9" s="22">
        <f>IF(($E9=0),0,(((($H9/$E9)^(1/3))-1)*100))</f>
        <v>2.155763755583928</v>
      </c>
      <c r="K9" s="2"/>
    </row>
    <row r="10" spans="1:11" ht="12.75">
      <c r="A10" s="4" t="s">
        <v>17</v>
      </c>
      <c r="B10" s="20" t="s">
        <v>21</v>
      </c>
      <c r="C10" s="42">
        <v>137374345</v>
      </c>
      <c r="D10" s="42">
        <v>158101345</v>
      </c>
      <c r="E10" s="42">
        <v>160218138</v>
      </c>
      <c r="F10" s="42">
        <v>169424313</v>
      </c>
      <c r="G10" s="43">
        <v>141897258</v>
      </c>
      <c r="H10" s="44">
        <v>147573147</v>
      </c>
      <c r="I10" s="21">
        <f aca="true" t="shared" si="0" ref="I10:I33">IF(($E10=0),0,((($F10/$E10)-1)*100))</f>
        <v>5.746025459364668</v>
      </c>
      <c r="J10" s="22">
        <f aca="true" t="shared" si="1" ref="J10:J33">IF(($E10=0),0,(((($H10/$E10)^(1/3))-1)*100))</f>
        <v>-2.703200925666782</v>
      </c>
      <c r="K10" s="2"/>
    </row>
    <row r="11" spans="1:11" ht="12.75">
      <c r="A11" s="8" t="s">
        <v>17</v>
      </c>
      <c r="B11" s="23" t="s">
        <v>22</v>
      </c>
      <c r="C11" s="45">
        <v>158821643</v>
      </c>
      <c r="D11" s="45">
        <v>188854906</v>
      </c>
      <c r="E11" s="45">
        <v>189495984</v>
      </c>
      <c r="F11" s="45">
        <v>199868553</v>
      </c>
      <c r="G11" s="46">
        <v>173559028</v>
      </c>
      <c r="H11" s="47">
        <v>180501867</v>
      </c>
      <c r="I11" s="24">
        <f t="shared" si="0"/>
        <v>5.473767190760093</v>
      </c>
      <c r="J11" s="25">
        <f t="shared" si="1"/>
        <v>-1.6078246105964977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86634122</v>
      </c>
      <c r="D13" s="42">
        <v>86659711</v>
      </c>
      <c r="E13" s="42">
        <v>79561439</v>
      </c>
      <c r="F13" s="42">
        <v>77104407</v>
      </c>
      <c r="G13" s="43">
        <v>82501714</v>
      </c>
      <c r="H13" s="44">
        <v>88284512</v>
      </c>
      <c r="I13" s="21">
        <f t="shared" si="0"/>
        <v>-3.08821965877214</v>
      </c>
      <c r="J13" s="22">
        <f t="shared" si="1"/>
        <v>3.5286689584187902</v>
      </c>
      <c r="K13" s="2"/>
    </row>
    <row r="14" spans="1:11" ht="12.75">
      <c r="A14" s="4" t="s">
        <v>17</v>
      </c>
      <c r="B14" s="20" t="s">
        <v>25</v>
      </c>
      <c r="C14" s="42">
        <v>7295309</v>
      </c>
      <c r="D14" s="42">
        <v>12206950</v>
      </c>
      <c r="E14" s="42">
        <v>0</v>
      </c>
      <c r="F14" s="42">
        <v>11670877</v>
      </c>
      <c r="G14" s="43">
        <v>12137712</v>
      </c>
      <c r="H14" s="44">
        <v>12623220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80072796</v>
      </c>
      <c r="D17" s="42">
        <v>85557170</v>
      </c>
      <c r="E17" s="42">
        <v>75763256</v>
      </c>
      <c r="F17" s="42">
        <v>126608050</v>
      </c>
      <c r="G17" s="43">
        <v>98642280</v>
      </c>
      <c r="H17" s="44">
        <v>90274078</v>
      </c>
      <c r="I17" s="28">
        <f t="shared" si="0"/>
        <v>67.1100962186736</v>
      </c>
      <c r="J17" s="29">
        <f t="shared" si="1"/>
        <v>6.01520162148903</v>
      </c>
      <c r="K17" s="2"/>
    </row>
    <row r="18" spans="1:11" ht="12.75">
      <c r="A18" s="4" t="s">
        <v>17</v>
      </c>
      <c r="B18" s="23" t="s">
        <v>28</v>
      </c>
      <c r="C18" s="45">
        <v>174002227</v>
      </c>
      <c r="D18" s="45">
        <v>184423831</v>
      </c>
      <c r="E18" s="45">
        <v>155324695</v>
      </c>
      <c r="F18" s="45">
        <v>215383334</v>
      </c>
      <c r="G18" s="46">
        <v>193281706</v>
      </c>
      <c r="H18" s="47">
        <v>191181810</v>
      </c>
      <c r="I18" s="24">
        <f t="shared" si="0"/>
        <v>38.66651017727736</v>
      </c>
      <c r="J18" s="25">
        <f t="shared" si="1"/>
        <v>7.1688786352405165</v>
      </c>
      <c r="K18" s="2"/>
    </row>
    <row r="19" spans="1:11" ht="23.25" customHeight="1">
      <c r="A19" s="30" t="s">
        <v>17</v>
      </c>
      <c r="B19" s="31" t="s">
        <v>29</v>
      </c>
      <c r="C19" s="51">
        <v>-15180584</v>
      </c>
      <c r="D19" s="51">
        <v>4431075</v>
      </c>
      <c r="E19" s="51">
        <v>34171289</v>
      </c>
      <c r="F19" s="52">
        <v>-15514781</v>
      </c>
      <c r="G19" s="53">
        <v>-19722678</v>
      </c>
      <c r="H19" s="54">
        <v>-10679943</v>
      </c>
      <c r="I19" s="32">
        <f t="shared" si="0"/>
        <v>-145.402972653446</v>
      </c>
      <c r="J19" s="33">
        <f t="shared" si="1"/>
        <v>-167.86343805045857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2970000</v>
      </c>
      <c r="E23" s="42">
        <v>-288141001</v>
      </c>
      <c r="F23" s="42">
        <v>3205000</v>
      </c>
      <c r="G23" s="43">
        <v>3699200</v>
      </c>
      <c r="H23" s="44">
        <v>3848768</v>
      </c>
      <c r="I23" s="37">
        <f t="shared" si="0"/>
        <v>-101.11230265351927</v>
      </c>
      <c r="J23" s="22">
        <f t="shared" si="1"/>
        <v>-123.7267847757626</v>
      </c>
      <c r="K23" s="2"/>
    </row>
    <row r="24" spans="1:11" ht="12.75">
      <c r="A24" s="8" t="s">
        <v>17</v>
      </c>
      <c r="B24" s="20" t="s">
        <v>33</v>
      </c>
      <c r="C24" s="42">
        <v>31039000</v>
      </c>
      <c r="D24" s="42">
        <v>33007350</v>
      </c>
      <c r="E24" s="42">
        <v>-15000412</v>
      </c>
      <c r="F24" s="42">
        <v>22360000</v>
      </c>
      <c r="G24" s="43">
        <v>22091680</v>
      </c>
      <c r="H24" s="44">
        <v>22975347</v>
      </c>
      <c r="I24" s="37">
        <f t="shared" si="0"/>
        <v>-249.06257241467767</v>
      </c>
      <c r="J24" s="22">
        <f t="shared" si="1"/>
        <v>-215.27088582395072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31039000</v>
      </c>
      <c r="D26" s="45">
        <v>35977350</v>
      </c>
      <c r="E26" s="45">
        <v>-303141413</v>
      </c>
      <c r="F26" s="45">
        <v>25565000</v>
      </c>
      <c r="G26" s="46">
        <v>25790880</v>
      </c>
      <c r="H26" s="47">
        <v>26824115</v>
      </c>
      <c r="I26" s="24">
        <f t="shared" si="0"/>
        <v>-108.43335780057211</v>
      </c>
      <c r="J26" s="25">
        <f t="shared" si="1"/>
        <v>-144.56152488803778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2000000</v>
      </c>
      <c r="D29" s="42">
        <v>2000000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10600000</v>
      </c>
      <c r="D31" s="42">
        <v>10889000</v>
      </c>
      <c r="E31" s="42">
        <v>-119719326</v>
      </c>
      <c r="F31" s="42">
        <v>1542000</v>
      </c>
      <c r="G31" s="43">
        <v>1603680</v>
      </c>
      <c r="H31" s="44">
        <v>1667827</v>
      </c>
      <c r="I31" s="37">
        <f t="shared" si="0"/>
        <v>-101.2880125970639</v>
      </c>
      <c r="J31" s="22">
        <f t="shared" si="1"/>
        <v>-124.06184430729814</v>
      </c>
      <c r="K31" s="2"/>
    </row>
    <row r="32" spans="1:11" ht="12.75">
      <c r="A32" s="8" t="s">
        <v>17</v>
      </c>
      <c r="B32" s="20" t="s">
        <v>34</v>
      </c>
      <c r="C32" s="42">
        <v>21789000</v>
      </c>
      <c r="D32" s="42">
        <v>23088350</v>
      </c>
      <c r="E32" s="42">
        <v>-196035094</v>
      </c>
      <c r="F32" s="42">
        <v>24023000</v>
      </c>
      <c r="G32" s="43">
        <v>24187200</v>
      </c>
      <c r="H32" s="44">
        <v>25156288</v>
      </c>
      <c r="I32" s="37">
        <f t="shared" si="0"/>
        <v>-112.25443848334623</v>
      </c>
      <c r="J32" s="22">
        <f t="shared" si="1"/>
        <v>-150.43951604107403</v>
      </c>
      <c r="K32" s="2"/>
    </row>
    <row r="33" spans="1:11" ht="13.5" thickBot="1">
      <c r="A33" s="8" t="s">
        <v>17</v>
      </c>
      <c r="B33" s="38" t="s">
        <v>41</v>
      </c>
      <c r="C33" s="58">
        <v>34389000</v>
      </c>
      <c r="D33" s="58">
        <v>35977350</v>
      </c>
      <c r="E33" s="58">
        <v>-315754420</v>
      </c>
      <c r="F33" s="58">
        <v>25565000</v>
      </c>
      <c r="G33" s="59">
        <v>25790880</v>
      </c>
      <c r="H33" s="60">
        <v>26824115</v>
      </c>
      <c r="I33" s="39">
        <f t="shared" si="0"/>
        <v>-108.09648206983135</v>
      </c>
      <c r="J33" s="40">
        <f t="shared" si="1"/>
        <v>-143.96009826784172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54311799</v>
      </c>
      <c r="D9" s="42">
        <v>54311799</v>
      </c>
      <c r="E9" s="42">
        <v>45493909</v>
      </c>
      <c r="F9" s="42">
        <v>48594157</v>
      </c>
      <c r="G9" s="43">
        <v>50959006</v>
      </c>
      <c r="H9" s="44">
        <v>53539603</v>
      </c>
      <c r="I9" s="21">
        <f>IF(($E9=0),0,((($F9/$E9)-1)*100))</f>
        <v>6.814644131811143</v>
      </c>
      <c r="J9" s="22">
        <f>IF(($E9=0),0,(((($H9/$E9)^(1/3))-1)*100))</f>
        <v>5.578129630331929</v>
      </c>
      <c r="K9" s="2"/>
    </row>
    <row r="10" spans="1:11" ht="12.75">
      <c r="A10" s="4" t="s">
        <v>17</v>
      </c>
      <c r="B10" s="20" t="s">
        <v>21</v>
      </c>
      <c r="C10" s="42">
        <v>491927830</v>
      </c>
      <c r="D10" s="42">
        <v>546111114</v>
      </c>
      <c r="E10" s="42">
        <v>522905762</v>
      </c>
      <c r="F10" s="42">
        <v>513829941</v>
      </c>
      <c r="G10" s="43">
        <v>544994406</v>
      </c>
      <c r="H10" s="44">
        <v>557437249</v>
      </c>
      <c r="I10" s="21">
        <f aca="true" t="shared" si="0" ref="I10:I33">IF(($E10=0),0,((($F10/$E10)-1)*100))</f>
        <v>-1.7356513658000172</v>
      </c>
      <c r="J10" s="22">
        <f aca="true" t="shared" si="1" ref="J10:J33">IF(($E10=0),0,(((($H10/$E10)^(1/3))-1)*100))</f>
        <v>2.154503990729295</v>
      </c>
      <c r="K10" s="2"/>
    </row>
    <row r="11" spans="1:11" ht="12.75">
      <c r="A11" s="8" t="s">
        <v>17</v>
      </c>
      <c r="B11" s="23" t="s">
        <v>22</v>
      </c>
      <c r="C11" s="45">
        <v>546239629</v>
      </c>
      <c r="D11" s="45">
        <v>600422913</v>
      </c>
      <c r="E11" s="45">
        <v>568399671</v>
      </c>
      <c r="F11" s="45">
        <v>562424098</v>
      </c>
      <c r="G11" s="46">
        <v>595953412</v>
      </c>
      <c r="H11" s="47">
        <v>610976852</v>
      </c>
      <c r="I11" s="24">
        <f t="shared" si="0"/>
        <v>-1.0512977584042238</v>
      </c>
      <c r="J11" s="25">
        <f t="shared" si="1"/>
        <v>2.4370302932913424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184045394</v>
      </c>
      <c r="D13" s="42">
        <v>183780087</v>
      </c>
      <c r="E13" s="42">
        <v>174255905</v>
      </c>
      <c r="F13" s="42">
        <v>195757010</v>
      </c>
      <c r="G13" s="43">
        <v>201409138</v>
      </c>
      <c r="H13" s="44">
        <v>210673958</v>
      </c>
      <c r="I13" s="21">
        <f t="shared" si="0"/>
        <v>12.338809981790867</v>
      </c>
      <c r="J13" s="22">
        <f t="shared" si="1"/>
        <v>6.530618926041387</v>
      </c>
      <c r="K13" s="2"/>
    </row>
    <row r="14" spans="1:11" ht="12.75">
      <c r="A14" s="4" t="s">
        <v>17</v>
      </c>
      <c r="B14" s="20" t="s">
        <v>25</v>
      </c>
      <c r="C14" s="42">
        <v>7605044</v>
      </c>
      <c r="D14" s="42">
        <v>7605044</v>
      </c>
      <c r="E14" s="42">
        <v>0</v>
      </c>
      <c r="F14" s="42">
        <v>21381360</v>
      </c>
      <c r="G14" s="43">
        <v>22421960</v>
      </c>
      <c r="H14" s="44">
        <v>23557600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59125500</v>
      </c>
      <c r="D16" s="42">
        <v>59125500</v>
      </c>
      <c r="E16" s="42">
        <v>38608955</v>
      </c>
      <c r="F16" s="42">
        <v>28800000</v>
      </c>
      <c r="G16" s="43">
        <v>30354240</v>
      </c>
      <c r="H16" s="44">
        <v>31689912</v>
      </c>
      <c r="I16" s="21">
        <f t="shared" si="0"/>
        <v>-25.4059064794683</v>
      </c>
      <c r="J16" s="22">
        <f t="shared" si="1"/>
        <v>-6.3708683977807485</v>
      </c>
      <c r="K16" s="2"/>
    </row>
    <row r="17" spans="1:11" ht="12.75">
      <c r="A17" s="4" t="s">
        <v>17</v>
      </c>
      <c r="B17" s="20" t="s">
        <v>27</v>
      </c>
      <c r="C17" s="42">
        <v>295463709</v>
      </c>
      <c r="D17" s="42">
        <v>306873665</v>
      </c>
      <c r="E17" s="42">
        <v>259895988</v>
      </c>
      <c r="F17" s="42">
        <v>291546790</v>
      </c>
      <c r="G17" s="43">
        <v>334456950</v>
      </c>
      <c r="H17" s="44">
        <v>340460035</v>
      </c>
      <c r="I17" s="28">
        <f t="shared" si="0"/>
        <v>12.178257249588631</v>
      </c>
      <c r="J17" s="29">
        <f t="shared" si="1"/>
        <v>9.418020771454106</v>
      </c>
      <c r="K17" s="2"/>
    </row>
    <row r="18" spans="1:11" ht="12.75">
      <c r="A18" s="4" t="s">
        <v>17</v>
      </c>
      <c r="B18" s="23" t="s">
        <v>28</v>
      </c>
      <c r="C18" s="45">
        <v>546239647</v>
      </c>
      <c r="D18" s="45">
        <v>557384296</v>
      </c>
      <c r="E18" s="45">
        <v>472760848</v>
      </c>
      <c r="F18" s="45">
        <v>537485160</v>
      </c>
      <c r="G18" s="46">
        <v>588642288</v>
      </c>
      <c r="H18" s="47">
        <v>606381505</v>
      </c>
      <c r="I18" s="24">
        <f t="shared" si="0"/>
        <v>13.690709007273805</v>
      </c>
      <c r="J18" s="25">
        <f t="shared" si="1"/>
        <v>8.651271871059096</v>
      </c>
      <c r="K18" s="2"/>
    </row>
    <row r="19" spans="1:11" ht="23.25" customHeight="1">
      <c r="A19" s="30" t="s">
        <v>17</v>
      </c>
      <c r="B19" s="31" t="s">
        <v>29</v>
      </c>
      <c r="C19" s="51">
        <v>-18</v>
      </c>
      <c r="D19" s="51">
        <v>43038617</v>
      </c>
      <c r="E19" s="51">
        <v>95638823</v>
      </c>
      <c r="F19" s="52">
        <v>24938938</v>
      </c>
      <c r="G19" s="53">
        <v>7311124</v>
      </c>
      <c r="H19" s="54">
        <v>4595347</v>
      </c>
      <c r="I19" s="32">
        <f t="shared" si="0"/>
        <v>-73.92383425714053</v>
      </c>
      <c r="J19" s="33">
        <f t="shared" si="1"/>
        <v>-63.64523323435854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3153362</v>
      </c>
      <c r="D23" s="42">
        <v>3153362</v>
      </c>
      <c r="E23" s="42">
        <v>1749083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289672751</v>
      </c>
      <c r="D24" s="42">
        <v>295260745</v>
      </c>
      <c r="E24" s="42">
        <v>151090685</v>
      </c>
      <c r="F24" s="42">
        <v>291451799</v>
      </c>
      <c r="G24" s="43">
        <v>314236950</v>
      </c>
      <c r="H24" s="44">
        <v>320257000</v>
      </c>
      <c r="I24" s="37">
        <f t="shared" si="0"/>
        <v>92.89858868533159</v>
      </c>
      <c r="J24" s="22">
        <f t="shared" si="1"/>
        <v>28.455778936855225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292826113</v>
      </c>
      <c r="D26" s="45">
        <v>298414107</v>
      </c>
      <c r="E26" s="45">
        <v>152839768</v>
      </c>
      <c r="F26" s="45">
        <v>291451799</v>
      </c>
      <c r="G26" s="46">
        <v>314236950</v>
      </c>
      <c r="H26" s="47">
        <v>320257000</v>
      </c>
      <c r="I26" s="24">
        <f t="shared" si="0"/>
        <v>90.69107655279876</v>
      </c>
      <c r="J26" s="25">
        <f t="shared" si="1"/>
        <v>27.963886056263256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146026042</v>
      </c>
      <c r="D28" s="42">
        <v>168074304</v>
      </c>
      <c r="E28" s="42">
        <v>76821075</v>
      </c>
      <c r="F28" s="42">
        <v>161064180</v>
      </c>
      <c r="G28" s="43">
        <v>177022984</v>
      </c>
      <c r="H28" s="44">
        <v>181496866</v>
      </c>
      <c r="I28" s="37">
        <f t="shared" si="0"/>
        <v>109.66145032466676</v>
      </c>
      <c r="J28" s="22">
        <f t="shared" si="1"/>
        <v>33.18733121400719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152388071</v>
      </c>
      <c r="D32" s="42">
        <v>130339803</v>
      </c>
      <c r="E32" s="42">
        <v>76018693</v>
      </c>
      <c r="F32" s="42">
        <v>130387619</v>
      </c>
      <c r="G32" s="43">
        <v>137213966</v>
      </c>
      <c r="H32" s="44">
        <v>138760134</v>
      </c>
      <c r="I32" s="37">
        <f t="shared" si="0"/>
        <v>71.52046931404095</v>
      </c>
      <c r="J32" s="22">
        <f t="shared" si="1"/>
        <v>22.21225869967567</v>
      </c>
      <c r="K32" s="2"/>
    </row>
    <row r="33" spans="1:11" ht="13.5" thickBot="1">
      <c r="A33" s="8" t="s">
        <v>17</v>
      </c>
      <c r="B33" s="38" t="s">
        <v>41</v>
      </c>
      <c r="C33" s="58">
        <v>298414113</v>
      </c>
      <c r="D33" s="58">
        <v>298414107</v>
      </c>
      <c r="E33" s="58">
        <v>152839768</v>
      </c>
      <c r="F33" s="58">
        <v>291451799</v>
      </c>
      <c r="G33" s="59">
        <v>314236950</v>
      </c>
      <c r="H33" s="60">
        <v>320257000</v>
      </c>
      <c r="I33" s="39">
        <f t="shared" si="0"/>
        <v>90.69107655279876</v>
      </c>
      <c r="J33" s="40">
        <f t="shared" si="1"/>
        <v>27.963886056263256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7541302</v>
      </c>
      <c r="D8" s="42">
        <v>7541302</v>
      </c>
      <c r="E8" s="42">
        <v>-765902</v>
      </c>
      <c r="F8" s="42">
        <v>7813121</v>
      </c>
      <c r="G8" s="43">
        <v>7813121</v>
      </c>
      <c r="H8" s="44">
        <v>7813121</v>
      </c>
      <c r="I8" s="21">
        <f>IF(($E8=0),0,((($F8/$E8)-1)*100))</f>
        <v>-1120.1201981454547</v>
      </c>
      <c r="J8" s="22">
        <f>IF(($E8=0),0,(((($H8/$E8)^(1/3))-1)*100))</f>
        <v>-316.8788069507101</v>
      </c>
      <c r="K8" s="2"/>
    </row>
    <row r="9" spans="1:11" ht="12.75">
      <c r="A9" s="4" t="s">
        <v>17</v>
      </c>
      <c r="B9" s="20" t="s">
        <v>20</v>
      </c>
      <c r="C9" s="42">
        <v>24000</v>
      </c>
      <c r="D9" s="42">
        <v>24000</v>
      </c>
      <c r="E9" s="42">
        <v>0</v>
      </c>
      <c r="F9" s="42">
        <v>24000</v>
      </c>
      <c r="G9" s="43">
        <v>25440</v>
      </c>
      <c r="H9" s="44">
        <v>26966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173076001</v>
      </c>
      <c r="D10" s="42">
        <v>201670161</v>
      </c>
      <c r="E10" s="42">
        <v>173674753</v>
      </c>
      <c r="F10" s="42">
        <v>182027138</v>
      </c>
      <c r="G10" s="43">
        <v>169868039</v>
      </c>
      <c r="H10" s="44">
        <v>166051246</v>
      </c>
      <c r="I10" s="21">
        <f aca="true" t="shared" si="0" ref="I10:I33">IF(($E10=0),0,((($F10/$E10)-1)*100))</f>
        <v>4.809210812581388</v>
      </c>
      <c r="J10" s="22">
        <f aca="true" t="shared" si="1" ref="J10:J33">IF(($E10=0),0,(((($H10/$E10)^(1/3))-1)*100))</f>
        <v>-1.4851237151345842</v>
      </c>
      <c r="K10" s="2"/>
    </row>
    <row r="11" spans="1:11" ht="12.75">
      <c r="A11" s="8" t="s">
        <v>17</v>
      </c>
      <c r="B11" s="23" t="s">
        <v>22</v>
      </c>
      <c r="C11" s="45">
        <v>180641303</v>
      </c>
      <c r="D11" s="45">
        <v>209235463</v>
      </c>
      <c r="E11" s="45">
        <v>172908851</v>
      </c>
      <c r="F11" s="45">
        <v>189864259</v>
      </c>
      <c r="G11" s="46">
        <v>177706600</v>
      </c>
      <c r="H11" s="47">
        <v>173891333</v>
      </c>
      <c r="I11" s="24">
        <f t="shared" si="0"/>
        <v>9.80598037748801</v>
      </c>
      <c r="J11" s="25">
        <f t="shared" si="1"/>
        <v>0.18904507569077467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75011160</v>
      </c>
      <c r="D13" s="42">
        <v>75011160</v>
      </c>
      <c r="E13" s="42">
        <v>63082579</v>
      </c>
      <c r="F13" s="42">
        <v>78791746</v>
      </c>
      <c r="G13" s="43">
        <v>84307174</v>
      </c>
      <c r="H13" s="44">
        <v>90208664</v>
      </c>
      <c r="I13" s="21">
        <f t="shared" si="0"/>
        <v>24.902544012983352</v>
      </c>
      <c r="J13" s="22">
        <f t="shared" si="1"/>
        <v>12.662556937292857</v>
      </c>
      <c r="K13" s="2"/>
    </row>
    <row r="14" spans="1:11" ht="12.75">
      <c r="A14" s="4" t="s">
        <v>17</v>
      </c>
      <c r="B14" s="20" t="s">
        <v>25</v>
      </c>
      <c r="C14" s="42">
        <v>4000000</v>
      </c>
      <c r="D14" s="42">
        <v>4000000</v>
      </c>
      <c r="E14" s="42">
        <v>0</v>
      </c>
      <c r="F14" s="42">
        <v>4000000</v>
      </c>
      <c r="G14" s="43">
        <v>4280000</v>
      </c>
      <c r="H14" s="44">
        <v>4579600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150709790</v>
      </c>
      <c r="D17" s="42">
        <v>166310456</v>
      </c>
      <c r="E17" s="42">
        <v>96590698</v>
      </c>
      <c r="F17" s="42">
        <v>152086542</v>
      </c>
      <c r="G17" s="43">
        <v>140434855</v>
      </c>
      <c r="H17" s="44">
        <v>146581327</v>
      </c>
      <c r="I17" s="28">
        <f t="shared" si="0"/>
        <v>57.454646409119015</v>
      </c>
      <c r="J17" s="29">
        <f t="shared" si="1"/>
        <v>14.916162524366872</v>
      </c>
      <c r="K17" s="2"/>
    </row>
    <row r="18" spans="1:11" ht="12.75">
      <c r="A18" s="4" t="s">
        <v>17</v>
      </c>
      <c r="B18" s="23" t="s">
        <v>28</v>
      </c>
      <c r="C18" s="45">
        <v>229720950</v>
      </c>
      <c r="D18" s="45">
        <v>245321616</v>
      </c>
      <c r="E18" s="45">
        <v>159673277</v>
      </c>
      <c r="F18" s="45">
        <v>234878288</v>
      </c>
      <c r="G18" s="46">
        <v>229022029</v>
      </c>
      <c r="H18" s="47">
        <v>241369591</v>
      </c>
      <c r="I18" s="24">
        <f t="shared" si="0"/>
        <v>47.09930954820949</v>
      </c>
      <c r="J18" s="25">
        <f t="shared" si="1"/>
        <v>14.766931992105903</v>
      </c>
      <c r="K18" s="2"/>
    </row>
    <row r="19" spans="1:11" ht="23.25" customHeight="1">
      <c r="A19" s="30" t="s">
        <v>17</v>
      </c>
      <c r="B19" s="31" t="s">
        <v>29</v>
      </c>
      <c r="C19" s="51">
        <v>-49079647</v>
      </c>
      <c r="D19" s="51">
        <v>-36086153</v>
      </c>
      <c r="E19" s="51">
        <v>13235574</v>
      </c>
      <c r="F19" s="52">
        <v>-45014029</v>
      </c>
      <c r="G19" s="53">
        <v>-51315429</v>
      </c>
      <c r="H19" s="54">
        <v>-67478258</v>
      </c>
      <c r="I19" s="32">
        <f t="shared" si="0"/>
        <v>-440.0988049328273</v>
      </c>
      <c r="J19" s="33">
        <f t="shared" si="1"/>
        <v>-272.11036566618725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71785654</v>
      </c>
      <c r="D23" s="42">
        <v>135299472</v>
      </c>
      <c r="E23" s="42">
        <v>178935575</v>
      </c>
      <c r="F23" s="42">
        <v>27854675</v>
      </c>
      <c r="G23" s="43">
        <v>12644694</v>
      </c>
      <c r="H23" s="44">
        <v>18873987</v>
      </c>
      <c r="I23" s="37">
        <f t="shared" si="0"/>
        <v>-84.43312628022683</v>
      </c>
      <c r="J23" s="22">
        <f t="shared" si="1"/>
        <v>-52.75139549063685</v>
      </c>
      <c r="K23" s="2"/>
    </row>
    <row r="24" spans="1:11" ht="12.75">
      <c r="A24" s="8" t="s">
        <v>17</v>
      </c>
      <c r="B24" s="20" t="s">
        <v>33</v>
      </c>
      <c r="C24" s="42">
        <v>33867000</v>
      </c>
      <c r="D24" s="42">
        <v>39868488</v>
      </c>
      <c r="E24" s="42">
        <v>107096670</v>
      </c>
      <c r="F24" s="42">
        <v>34329860</v>
      </c>
      <c r="G24" s="43">
        <v>36624400</v>
      </c>
      <c r="H24" s="44">
        <v>38152000</v>
      </c>
      <c r="I24" s="37">
        <f t="shared" si="0"/>
        <v>-67.94497905490432</v>
      </c>
      <c r="J24" s="22">
        <f t="shared" si="1"/>
        <v>-29.110739264805286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105652654</v>
      </c>
      <c r="D26" s="45">
        <v>175167960</v>
      </c>
      <c r="E26" s="45">
        <v>286032245</v>
      </c>
      <c r="F26" s="45">
        <v>62184535</v>
      </c>
      <c r="G26" s="46">
        <v>49269094</v>
      </c>
      <c r="H26" s="47">
        <v>57025987</v>
      </c>
      <c r="I26" s="24">
        <f t="shared" si="0"/>
        <v>-78.25960670972603</v>
      </c>
      <c r="J26" s="25">
        <f t="shared" si="1"/>
        <v>-41.58120355479803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62743223</v>
      </c>
      <c r="D31" s="42">
        <v>96125392</v>
      </c>
      <c r="E31" s="42">
        <v>426474561</v>
      </c>
      <c r="F31" s="42">
        <v>38427595</v>
      </c>
      <c r="G31" s="43">
        <v>38034400</v>
      </c>
      <c r="H31" s="44">
        <v>44794864</v>
      </c>
      <c r="I31" s="37">
        <f t="shared" si="0"/>
        <v>-90.98947545431673</v>
      </c>
      <c r="J31" s="22">
        <f t="shared" si="1"/>
        <v>-52.81778080788582</v>
      </c>
      <c r="K31" s="2"/>
    </row>
    <row r="32" spans="1:11" ht="12.75">
      <c r="A32" s="8" t="s">
        <v>17</v>
      </c>
      <c r="B32" s="20" t="s">
        <v>34</v>
      </c>
      <c r="C32" s="42">
        <v>42909431</v>
      </c>
      <c r="D32" s="42">
        <v>79042568</v>
      </c>
      <c r="E32" s="42">
        <v>148553496</v>
      </c>
      <c r="F32" s="42">
        <v>23756940</v>
      </c>
      <c r="G32" s="43">
        <v>11234694</v>
      </c>
      <c r="H32" s="44">
        <v>12231123</v>
      </c>
      <c r="I32" s="37">
        <f t="shared" si="0"/>
        <v>-84.00782166715214</v>
      </c>
      <c r="J32" s="22">
        <f t="shared" si="1"/>
        <v>-56.49613736558678</v>
      </c>
      <c r="K32" s="2"/>
    </row>
    <row r="33" spans="1:11" ht="13.5" thickBot="1">
      <c r="A33" s="8" t="s">
        <v>17</v>
      </c>
      <c r="B33" s="38" t="s">
        <v>41</v>
      </c>
      <c r="C33" s="58">
        <v>105652654</v>
      </c>
      <c r="D33" s="58">
        <v>175167960</v>
      </c>
      <c r="E33" s="58">
        <v>575028057</v>
      </c>
      <c r="F33" s="58">
        <v>62184535</v>
      </c>
      <c r="G33" s="59">
        <v>49269094</v>
      </c>
      <c r="H33" s="60">
        <v>57025987</v>
      </c>
      <c r="I33" s="39">
        <f t="shared" si="0"/>
        <v>-89.18582593614211</v>
      </c>
      <c r="J33" s="40">
        <f t="shared" si="1"/>
        <v>-53.712762895676725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26635400</v>
      </c>
      <c r="D8" s="42">
        <v>26635400</v>
      </c>
      <c r="E8" s="42">
        <v>23758834</v>
      </c>
      <c r="F8" s="42">
        <v>28233493</v>
      </c>
      <c r="G8" s="43">
        <v>29927504</v>
      </c>
      <c r="H8" s="44">
        <v>31723153</v>
      </c>
      <c r="I8" s="21">
        <f>IF(($E8=0),0,((($F8/$E8)-1)*100))</f>
        <v>18.833664143619178</v>
      </c>
      <c r="J8" s="22">
        <f>IF(($E8=0),0,(((($H8/$E8)^(1/3))-1)*100))</f>
        <v>10.115995036341129</v>
      </c>
      <c r="K8" s="2"/>
    </row>
    <row r="9" spans="1:11" ht="12.75">
      <c r="A9" s="4" t="s">
        <v>17</v>
      </c>
      <c r="B9" s="20" t="s">
        <v>20</v>
      </c>
      <c r="C9" s="42">
        <v>702500</v>
      </c>
      <c r="D9" s="42">
        <v>682500</v>
      </c>
      <c r="E9" s="42">
        <v>597603</v>
      </c>
      <c r="F9" s="42">
        <v>723450</v>
      </c>
      <c r="G9" s="43">
        <v>766857</v>
      </c>
      <c r="H9" s="44">
        <v>812868</v>
      </c>
      <c r="I9" s="21">
        <f>IF(($E9=0),0,((($F9/$E9)-1)*100))</f>
        <v>21.05862922374888</v>
      </c>
      <c r="J9" s="22">
        <f>IF(($E9=0),0,(((($H9/$E9)^(1/3))-1)*100))</f>
        <v>10.798977537904664</v>
      </c>
      <c r="K9" s="2"/>
    </row>
    <row r="10" spans="1:11" ht="12.75">
      <c r="A10" s="4" t="s">
        <v>17</v>
      </c>
      <c r="B10" s="20" t="s">
        <v>21</v>
      </c>
      <c r="C10" s="42">
        <v>166032950</v>
      </c>
      <c r="D10" s="42">
        <v>189199950</v>
      </c>
      <c r="E10" s="42">
        <v>176845227</v>
      </c>
      <c r="F10" s="42">
        <v>159565247</v>
      </c>
      <c r="G10" s="43">
        <v>167422810</v>
      </c>
      <c r="H10" s="44">
        <v>164777803</v>
      </c>
      <c r="I10" s="21">
        <f aca="true" t="shared" si="0" ref="I10:I33">IF(($E10=0),0,((($F10/$E10)-1)*100))</f>
        <v>-9.771244773261534</v>
      </c>
      <c r="J10" s="22">
        <f aca="true" t="shared" si="1" ref="J10:J33">IF(($E10=0),0,(((($H10/$E10)^(1/3))-1)*100))</f>
        <v>-2.3283656044675416</v>
      </c>
      <c r="K10" s="2"/>
    </row>
    <row r="11" spans="1:11" ht="12.75">
      <c r="A11" s="8" t="s">
        <v>17</v>
      </c>
      <c r="B11" s="23" t="s">
        <v>22</v>
      </c>
      <c r="C11" s="45">
        <v>193370850</v>
      </c>
      <c r="D11" s="45">
        <v>216517850</v>
      </c>
      <c r="E11" s="45">
        <v>201201664</v>
      </c>
      <c r="F11" s="45">
        <v>188522190</v>
      </c>
      <c r="G11" s="46">
        <v>198117171</v>
      </c>
      <c r="H11" s="47">
        <v>197313824</v>
      </c>
      <c r="I11" s="24">
        <f t="shared" si="0"/>
        <v>-6.301873328443253</v>
      </c>
      <c r="J11" s="25">
        <f t="shared" si="1"/>
        <v>-0.648297163985978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66981683</v>
      </c>
      <c r="D13" s="42">
        <v>72044924</v>
      </c>
      <c r="E13" s="42">
        <v>69573492</v>
      </c>
      <c r="F13" s="42">
        <v>76078911</v>
      </c>
      <c r="G13" s="43">
        <v>79797265</v>
      </c>
      <c r="H13" s="44">
        <v>84554333</v>
      </c>
      <c r="I13" s="21">
        <f t="shared" si="0"/>
        <v>9.350427602512745</v>
      </c>
      <c r="J13" s="22">
        <f t="shared" si="1"/>
        <v>6.716282671016316</v>
      </c>
      <c r="K13" s="2"/>
    </row>
    <row r="14" spans="1:11" ht="12.75">
      <c r="A14" s="4" t="s">
        <v>17</v>
      </c>
      <c r="B14" s="20" t="s">
        <v>25</v>
      </c>
      <c r="C14" s="42">
        <v>1073520</v>
      </c>
      <c r="D14" s="42">
        <v>1073520</v>
      </c>
      <c r="E14" s="42">
        <v>-181022</v>
      </c>
      <c r="F14" s="42">
        <v>2542000</v>
      </c>
      <c r="G14" s="43">
        <v>2643680</v>
      </c>
      <c r="H14" s="44">
        <v>2749427</v>
      </c>
      <c r="I14" s="21">
        <f t="shared" si="0"/>
        <v>-1504.2492072786733</v>
      </c>
      <c r="J14" s="22">
        <f t="shared" si="1"/>
        <v>-347.6492087870981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118389322</v>
      </c>
      <c r="D17" s="42">
        <v>114379287</v>
      </c>
      <c r="E17" s="42">
        <v>84670743</v>
      </c>
      <c r="F17" s="42">
        <v>111294143</v>
      </c>
      <c r="G17" s="43">
        <v>117154727</v>
      </c>
      <c r="H17" s="44">
        <v>113510760</v>
      </c>
      <c r="I17" s="28">
        <f t="shared" si="0"/>
        <v>31.443446764131977</v>
      </c>
      <c r="J17" s="29">
        <f t="shared" si="1"/>
        <v>10.264205757126454</v>
      </c>
      <c r="K17" s="2"/>
    </row>
    <row r="18" spans="1:11" ht="12.75">
      <c r="A18" s="4" t="s">
        <v>17</v>
      </c>
      <c r="B18" s="23" t="s">
        <v>28</v>
      </c>
      <c r="C18" s="45">
        <v>186444525</v>
      </c>
      <c r="D18" s="45">
        <v>187497731</v>
      </c>
      <c r="E18" s="45">
        <v>154063213</v>
      </c>
      <c r="F18" s="45">
        <v>189915054</v>
      </c>
      <c r="G18" s="46">
        <v>199595672</v>
      </c>
      <c r="H18" s="47">
        <v>200814520</v>
      </c>
      <c r="I18" s="24">
        <f t="shared" si="0"/>
        <v>23.270864148471325</v>
      </c>
      <c r="J18" s="25">
        <f t="shared" si="1"/>
        <v>9.235898912064911</v>
      </c>
      <c r="K18" s="2"/>
    </row>
    <row r="19" spans="1:11" ht="23.25" customHeight="1">
      <c r="A19" s="30" t="s">
        <v>17</v>
      </c>
      <c r="B19" s="31" t="s">
        <v>29</v>
      </c>
      <c r="C19" s="51">
        <v>6926325</v>
      </c>
      <c r="D19" s="51">
        <v>29020119</v>
      </c>
      <c r="E19" s="51">
        <v>47138451</v>
      </c>
      <c r="F19" s="52">
        <v>-1392864</v>
      </c>
      <c r="G19" s="53">
        <v>-1478501</v>
      </c>
      <c r="H19" s="54">
        <v>-3500696</v>
      </c>
      <c r="I19" s="32">
        <f t="shared" si="0"/>
        <v>-102.95483616973328</v>
      </c>
      <c r="J19" s="33">
        <f t="shared" si="1"/>
        <v>-142.03325576122302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6926325</v>
      </c>
      <c r="D23" s="42">
        <v>14830855</v>
      </c>
      <c r="E23" s="42">
        <v>11076622</v>
      </c>
      <c r="F23" s="42">
        <v>4688500</v>
      </c>
      <c r="G23" s="43">
        <v>4825525</v>
      </c>
      <c r="H23" s="44">
        <v>2948426</v>
      </c>
      <c r="I23" s="37">
        <f t="shared" si="0"/>
        <v>-57.67211339341542</v>
      </c>
      <c r="J23" s="22">
        <f t="shared" si="1"/>
        <v>-35.672851704082966</v>
      </c>
      <c r="K23" s="2"/>
    </row>
    <row r="24" spans="1:11" ht="12.75">
      <c r="A24" s="8" t="s">
        <v>17</v>
      </c>
      <c r="B24" s="20" t="s">
        <v>33</v>
      </c>
      <c r="C24" s="42">
        <v>40903558</v>
      </c>
      <c r="D24" s="42">
        <v>50124393</v>
      </c>
      <c r="E24" s="42">
        <v>41196765</v>
      </c>
      <c r="F24" s="42">
        <v>26149700</v>
      </c>
      <c r="G24" s="43">
        <v>28016450</v>
      </c>
      <c r="H24" s="44">
        <v>29130800</v>
      </c>
      <c r="I24" s="37">
        <f t="shared" si="0"/>
        <v>-36.52487033872684</v>
      </c>
      <c r="J24" s="22">
        <f t="shared" si="1"/>
        <v>-10.909834482441772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47829883</v>
      </c>
      <c r="D26" s="45">
        <v>64955248</v>
      </c>
      <c r="E26" s="45">
        <v>52273387</v>
      </c>
      <c r="F26" s="45">
        <v>30838200</v>
      </c>
      <c r="G26" s="46">
        <v>32841975</v>
      </c>
      <c r="H26" s="47">
        <v>32079226</v>
      </c>
      <c r="I26" s="24">
        <f t="shared" si="0"/>
        <v>-41.005927165194024</v>
      </c>
      <c r="J26" s="25">
        <f t="shared" si="1"/>
        <v>-15.02045264078239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702533</v>
      </c>
      <c r="G29" s="43">
        <v>800000</v>
      </c>
      <c r="H29" s="44">
        <v>700000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7575844</v>
      </c>
      <c r="D31" s="42">
        <v>16548958</v>
      </c>
      <c r="E31" s="42">
        <v>10615870</v>
      </c>
      <c r="F31" s="42">
        <v>17470283</v>
      </c>
      <c r="G31" s="43">
        <v>26974112</v>
      </c>
      <c r="H31" s="44">
        <v>18407000</v>
      </c>
      <c r="I31" s="37">
        <f t="shared" si="0"/>
        <v>64.56760491603607</v>
      </c>
      <c r="J31" s="22">
        <f t="shared" si="1"/>
        <v>20.136730052388184</v>
      </c>
      <c r="K31" s="2"/>
    </row>
    <row r="32" spans="1:11" ht="12.75">
      <c r="A32" s="8" t="s">
        <v>17</v>
      </c>
      <c r="B32" s="20" t="s">
        <v>34</v>
      </c>
      <c r="C32" s="42">
        <v>45254931</v>
      </c>
      <c r="D32" s="42">
        <v>48707350</v>
      </c>
      <c r="E32" s="42">
        <v>41958577</v>
      </c>
      <c r="F32" s="42">
        <v>12665384</v>
      </c>
      <c r="G32" s="43">
        <v>5067863</v>
      </c>
      <c r="H32" s="44">
        <v>12972226</v>
      </c>
      <c r="I32" s="37">
        <f t="shared" si="0"/>
        <v>-69.8145530531219</v>
      </c>
      <c r="J32" s="22">
        <f t="shared" si="1"/>
        <v>-32.38164749939458</v>
      </c>
      <c r="K32" s="2"/>
    </row>
    <row r="33" spans="1:11" ht="13.5" thickBot="1">
      <c r="A33" s="8" t="s">
        <v>17</v>
      </c>
      <c r="B33" s="38" t="s">
        <v>41</v>
      </c>
      <c r="C33" s="58">
        <v>52830775</v>
      </c>
      <c r="D33" s="58">
        <v>65256308</v>
      </c>
      <c r="E33" s="58">
        <v>52574447</v>
      </c>
      <c r="F33" s="58">
        <v>30838200</v>
      </c>
      <c r="G33" s="59">
        <v>32841975</v>
      </c>
      <c r="H33" s="60">
        <v>32079226</v>
      </c>
      <c r="I33" s="39">
        <f t="shared" si="0"/>
        <v>-41.34374822810785</v>
      </c>
      <c r="J33" s="40">
        <f t="shared" si="1"/>
        <v>-15.182970962878183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540840000</v>
      </c>
      <c r="D8" s="42">
        <v>559407792</v>
      </c>
      <c r="E8" s="42">
        <v>551172680</v>
      </c>
      <c r="F8" s="42">
        <v>617377500</v>
      </c>
      <c r="G8" s="43">
        <v>648246300</v>
      </c>
      <c r="H8" s="44">
        <v>674000000</v>
      </c>
      <c r="I8" s="21">
        <f>IF(($E8=0),0,((($F8/$E8)-1)*100))</f>
        <v>12.01162945884764</v>
      </c>
      <c r="J8" s="22">
        <f>IF(($E8=0),0,(((($H8/$E8)^(1/3))-1)*100))</f>
        <v>6.936033541705666</v>
      </c>
      <c r="K8" s="2"/>
    </row>
    <row r="9" spans="1:11" ht="12.75">
      <c r="A9" s="4" t="s">
        <v>17</v>
      </c>
      <c r="B9" s="20" t="s">
        <v>20</v>
      </c>
      <c r="C9" s="42">
        <v>2307051300</v>
      </c>
      <c r="D9" s="42">
        <v>2283898702</v>
      </c>
      <c r="E9" s="42">
        <v>2305208858</v>
      </c>
      <c r="F9" s="42">
        <v>2475325300</v>
      </c>
      <c r="G9" s="43">
        <v>2666749700</v>
      </c>
      <c r="H9" s="44">
        <v>2861825200</v>
      </c>
      <c r="I9" s="21">
        <f>IF(($E9=0),0,((($F9/$E9)-1)*100))</f>
        <v>7.379654186631623</v>
      </c>
      <c r="J9" s="22">
        <f>IF(($E9=0),0,(((($H9/$E9)^(1/3))-1)*100))</f>
        <v>7.475863053727005</v>
      </c>
      <c r="K9" s="2"/>
    </row>
    <row r="10" spans="1:11" ht="12.75">
      <c r="A10" s="4" t="s">
        <v>17</v>
      </c>
      <c r="B10" s="20" t="s">
        <v>21</v>
      </c>
      <c r="C10" s="42">
        <v>569082200</v>
      </c>
      <c r="D10" s="42">
        <v>597168097</v>
      </c>
      <c r="E10" s="42">
        <v>666004772</v>
      </c>
      <c r="F10" s="42">
        <v>670084300</v>
      </c>
      <c r="G10" s="43">
        <v>710752500</v>
      </c>
      <c r="H10" s="44">
        <v>724359600</v>
      </c>
      <c r="I10" s="21">
        <f aca="true" t="shared" si="0" ref="I10:I33">IF(($E10=0),0,((($F10/$E10)-1)*100))</f>
        <v>0.6125373528104383</v>
      </c>
      <c r="J10" s="22">
        <f aca="true" t="shared" si="1" ref="J10:J33">IF(($E10=0),0,(((($H10/$E10)^(1/3))-1)*100))</f>
        <v>2.839263985416518</v>
      </c>
      <c r="K10" s="2"/>
    </row>
    <row r="11" spans="1:11" ht="12.75">
      <c r="A11" s="8" t="s">
        <v>17</v>
      </c>
      <c r="B11" s="23" t="s">
        <v>22</v>
      </c>
      <c r="C11" s="45">
        <v>3416973500</v>
      </c>
      <c r="D11" s="45">
        <v>3440474591</v>
      </c>
      <c r="E11" s="45">
        <v>3522386310</v>
      </c>
      <c r="F11" s="45">
        <v>3762787100</v>
      </c>
      <c r="G11" s="46">
        <v>4025748500</v>
      </c>
      <c r="H11" s="47">
        <v>4260184800</v>
      </c>
      <c r="I11" s="24">
        <f t="shared" si="0"/>
        <v>6.824941072406099</v>
      </c>
      <c r="J11" s="25">
        <f t="shared" si="1"/>
        <v>6.544364828032334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986781100</v>
      </c>
      <c r="D13" s="42">
        <v>981780791</v>
      </c>
      <c r="E13" s="42">
        <v>912751997</v>
      </c>
      <c r="F13" s="42">
        <v>1084038100</v>
      </c>
      <c r="G13" s="43">
        <v>1128369200</v>
      </c>
      <c r="H13" s="44">
        <v>1178861900</v>
      </c>
      <c r="I13" s="21">
        <f t="shared" si="0"/>
        <v>18.765897370038843</v>
      </c>
      <c r="J13" s="22">
        <f t="shared" si="1"/>
        <v>8.902215057003083</v>
      </c>
      <c r="K13" s="2"/>
    </row>
    <row r="14" spans="1:11" ht="12.75">
      <c r="A14" s="4" t="s">
        <v>17</v>
      </c>
      <c r="B14" s="20" t="s">
        <v>25</v>
      </c>
      <c r="C14" s="42">
        <v>35000000</v>
      </c>
      <c r="D14" s="42">
        <v>90060600</v>
      </c>
      <c r="E14" s="42">
        <v>145842009</v>
      </c>
      <c r="F14" s="42">
        <v>139527300</v>
      </c>
      <c r="G14" s="43">
        <v>144179000</v>
      </c>
      <c r="H14" s="44">
        <v>148504400</v>
      </c>
      <c r="I14" s="21">
        <f t="shared" si="0"/>
        <v>-4.329828588688733</v>
      </c>
      <c r="J14" s="22">
        <f t="shared" si="1"/>
        <v>0.6048445684964321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1028596400</v>
      </c>
      <c r="D16" s="42">
        <v>1027696400</v>
      </c>
      <c r="E16" s="42">
        <v>1066856114</v>
      </c>
      <c r="F16" s="42">
        <v>1242092300</v>
      </c>
      <c r="G16" s="43">
        <v>1352638500</v>
      </c>
      <c r="H16" s="44">
        <v>1473023300</v>
      </c>
      <c r="I16" s="21">
        <f t="shared" si="0"/>
        <v>16.42547516018642</v>
      </c>
      <c r="J16" s="22">
        <f t="shared" si="1"/>
        <v>11.35282906922126</v>
      </c>
      <c r="K16" s="2"/>
    </row>
    <row r="17" spans="1:11" ht="12.75">
      <c r="A17" s="4" t="s">
        <v>17</v>
      </c>
      <c r="B17" s="20" t="s">
        <v>27</v>
      </c>
      <c r="C17" s="42">
        <v>1434896100</v>
      </c>
      <c r="D17" s="42">
        <v>1504204533</v>
      </c>
      <c r="E17" s="42">
        <v>1216192129</v>
      </c>
      <c r="F17" s="42">
        <v>1447584100</v>
      </c>
      <c r="G17" s="43">
        <v>1481216000</v>
      </c>
      <c r="H17" s="44">
        <v>1535480100</v>
      </c>
      <c r="I17" s="28">
        <f t="shared" si="0"/>
        <v>19.025938869564918</v>
      </c>
      <c r="J17" s="29">
        <f t="shared" si="1"/>
        <v>8.080497384936102</v>
      </c>
      <c r="K17" s="2"/>
    </row>
    <row r="18" spans="1:11" ht="12.75">
      <c r="A18" s="4" t="s">
        <v>17</v>
      </c>
      <c r="B18" s="23" t="s">
        <v>28</v>
      </c>
      <c r="C18" s="45">
        <v>3485273600</v>
      </c>
      <c r="D18" s="45">
        <v>3603742324</v>
      </c>
      <c r="E18" s="45">
        <v>3341642249</v>
      </c>
      <c r="F18" s="45">
        <v>3913241800</v>
      </c>
      <c r="G18" s="46">
        <v>4106402700</v>
      </c>
      <c r="H18" s="47">
        <v>4335869700</v>
      </c>
      <c r="I18" s="24">
        <f t="shared" si="0"/>
        <v>17.10534846065743</v>
      </c>
      <c r="J18" s="25">
        <f t="shared" si="1"/>
        <v>9.070027617426124</v>
      </c>
      <c r="K18" s="2"/>
    </row>
    <row r="19" spans="1:11" ht="23.25" customHeight="1">
      <c r="A19" s="30" t="s">
        <v>17</v>
      </c>
      <c r="B19" s="31" t="s">
        <v>29</v>
      </c>
      <c r="C19" s="51">
        <v>-68300100</v>
      </c>
      <c r="D19" s="51">
        <v>-163267733</v>
      </c>
      <c r="E19" s="51">
        <v>180744061</v>
      </c>
      <c r="F19" s="52">
        <v>-150454700</v>
      </c>
      <c r="G19" s="53">
        <v>-80654200</v>
      </c>
      <c r="H19" s="54">
        <v>-75684900</v>
      </c>
      <c r="I19" s="32">
        <f t="shared" si="0"/>
        <v>-183.24184992169674</v>
      </c>
      <c r="J19" s="33">
        <f t="shared" si="1"/>
        <v>-174.81380359414663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157000000</v>
      </c>
      <c r="D22" s="42">
        <v>89995901</v>
      </c>
      <c r="E22" s="42">
        <v>8014811</v>
      </c>
      <c r="F22" s="42">
        <v>226138200</v>
      </c>
      <c r="G22" s="43">
        <v>154000000</v>
      </c>
      <c r="H22" s="44">
        <v>170000000</v>
      </c>
      <c r="I22" s="37">
        <f t="shared" si="0"/>
        <v>2721.5038383313095</v>
      </c>
      <c r="J22" s="22">
        <f t="shared" si="1"/>
        <v>176.81219042846627</v>
      </c>
      <c r="K22" s="2"/>
    </row>
    <row r="23" spans="1:11" ht="12.75">
      <c r="A23" s="8" t="s">
        <v>17</v>
      </c>
      <c r="B23" s="20" t="s">
        <v>32</v>
      </c>
      <c r="C23" s="42">
        <v>330976900</v>
      </c>
      <c r="D23" s="42">
        <v>485205408</v>
      </c>
      <c r="E23" s="42">
        <v>223797221</v>
      </c>
      <c r="F23" s="42">
        <v>431873700</v>
      </c>
      <c r="G23" s="43">
        <v>363867500</v>
      </c>
      <c r="H23" s="44">
        <v>398503800</v>
      </c>
      <c r="I23" s="37">
        <f t="shared" si="0"/>
        <v>92.97545254147728</v>
      </c>
      <c r="J23" s="22">
        <f t="shared" si="1"/>
        <v>21.206504273085635</v>
      </c>
      <c r="K23" s="2"/>
    </row>
    <row r="24" spans="1:11" ht="12.75">
      <c r="A24" s="8" t="s">
        <v>17</v>
      </c>
      <c r="B24" s="20" t="s">
        <v>33</v>
      </c>
      <c r="C24" s="42">
        <v>183857200</v>
      </c>
      <c r="D24" s="42">
        <v>187507199</v>
      </c>
      <c r="E24" s="42">
        <v>190662400</v>
      </c>
      <c r="F24" s="42">
        <v>172955500</v>
      </c>
      <c r="G24" s="43">
        <v>174288200</v>
      </c>
      <c r="H24" s="44">
        <v>174516500</v>
      </c>
      <c r="I24" s="37">
        <f t="shared" si="0"/>
        <v>-9.287043486287805</v>
      </c>
      <c r="J24" s="22">
        <f t="shared" si="1"/>
        <v>-2.906427798181932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671834100</v>
      </c>
      <c r="D26" s="45">
        <v>762708508</v>
      </c>
      <c r="E26" s="45">
        <v>422474432</v>
      </c>
      <c r="F26" s="45">
        <v>830967400</v>
      </c>
      <c r="G26" s="46">
        <v>692155700</v>
      </c>
      <c r="H26" s="47">
        <v>743020300</v>
      </c>
      <c r="I26" s="24">
        <f t="shared" si="0"/>
        <v>96.6905774785443</v>
      </c>
      <c r="J26" s="25">
        <f t="shared" si="1"/>
        <v>20.707266788333456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274092900</v>
      </c>
      <c r="D28" s="42">
        <v>212775700</v>
      </c>
      <c r="E28" s="42">
        <v>163549208</v>
      </c>
      <c r="F28" s="42">
        <v>293809600</v>
      </c>
      <c r="G28" s="43">
        <v>217368000</v>
      </c>
      <c r="H28" s="44">
        <v>244910400</v>
      </c>
      <c r="I28" s="37">
        <f t="shared" si="0"/>
        <v>79.64599376109483</v>
      </c>
      <c r="J28" s="22">
        <f t="shared" si="1"/>
        <v>14.407086883067555</v>
      </c>
      <c r="K28" s="2"/>
    </row>
    <row r="29" spans="1:11" ht="12.75">
      <c r="A29" s="8" t="s">
        <v>17</v>
      </c>
      <c r="B29" s="20" t="s">
        <v>38</v>
      </c>
      <c r="C29" s="42">
        <v>82986700</v>
      </c>
      <c r="D29" s="42">
        <v>88632502</v>
      </c>
      <c r="E29" s="42">
        <v>51422551</v>
      </c>
      <c r="F29" s="42">
        <v>83057100</v>
      </c>
      <c r="G29" s="43">
        <v>83750000</v>
      </c>
      <c r="H29" s="44">
        <v>84076000</v>
      </c>
      <c r="I29" s="37">
        <f t="shared" si="0"/>
        <v>61.51882468841345</v>
      </c>
      <c r="J29" s="22">
        <f t="shared" si="1"/>
        <v>17.807464215519065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6265400</v>
      </c>
      <c r="E30" s="42">
        <v>4567037</v>
      </c>
      <c r="F30" s="42">
        <v>7000000</v>
      </c>
      <c r="G30" s="43">
        <v>0</v>
      </c>
      <c r="H30" s="44">
        <v>0</v>
      </c>
      <c r="I30" s="37">
        <f t="shared" si="0"/>
        <v>53.27224193716846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161325600</v>
      </c>
      <c r="D31" s="42">
        <v>142752100</v>
      </c>
      <c r="E31" s="42">
        <v>54809060</v>
      </c>
      <c r="F31" s="42">
        <v>154596000</v>
      </c>
      <c r="G31" s="43">
        <v>114386000</v>
      </c>
      <c r="H31" s="44">
        <v>136860000</v>
      </c>
      <c r="I31" s="37">
        <f t="shared" si="0"/>
        <v>182.0628560314663</v>
      </c>
      <c r="J31" s="22">
        <f t="shared" si="1"/>
        <v>35.66715798028761</v>
      </c>
      <c r="K31" s="2"/>
    </row>
    <row r="32" spans="1:11" ht="12.75">
      <c r="A32" s="8" t="s">
        <v>17</v>
      </c>
      <c r="B32" s="20" t="s">
        <v>34</v>
      </c>
      <c r="C32" s="42">
        <v>153428900</v>
      </c>
      <c r="D32" s="42">
        <v>312282806</v>
      </c>
      <c r="E32" s="42">
        <v>148126576</v>
      </c>
      <c r="F32" s="42">
        <v>292504700</v>
      </c>
      <c r="G32" s="43">
        <v>276651700</v>
      </c>
      <c r="H32" s="44">
        <v>277173900</v>
      </c>
      <c r="I32" s="37">
        <f t="shared" si="0"/>
        <v>97.4694264181196</v>
      </c>
      <c r="J32" s="22">
        <f t="shared" si="1"/>
        <v>23.227162853228812</v>
      </c>
      <c r="K32" s="2"/>
    </row>
    <row r="33" spans="1:11" ht="13.5" thickBot="1">
      <c r="A33" s="8" t="s">
        <v>17</v>
      </c>
      <c r="B33" s="38" t="s">
        <v>41</v>
      </c>
      <c r="C33" s="58">
        <v>671834100</v>
      </c>
      <c r="D33" s="58">
        <v>762708508</v>
      </c>
      <c r="E33" s="58">
        <v>422474432</v>
      </c>
      <c r="F33" s="58">
        <v>830967400</v>
      </c>
      <c r="G33" s="59">
        <v>692155700</v>
      </c>
      <c r="H33" s="60">
        <v>743020300</v>
      </c>
      <c r="I33" s="39">
        <f t="shared" si="0"/>
        <v>96.6905774785443</v>
      </c>
      <c r="J33" s="40">
        <f t="shared" si="1"/>
        <v>20.707266788333456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61215460</v>
      </c>
      <c r="D8" s="42">
        <v>64810560</v>
      </c>
      <c r="E8" s="42">
        <v>64870954</v>
      </c>
      <c r="F8" s="42">
        <v>67376550</v>
      </c>
      <c r="G8" s="43">
        <v>71656460</v>
      </c>
      <c r="H8" s="44">
        <v>76193120</v>
      </c>
      <c r="I8" s="21">
        <f>IF(($E8=0),0,((($F8/$E8)-1)*100))</f>
        <v>3.8624312508183545</v>
      </c>
      <c r="J8" s="22">
        <f>IF(($E8=0),0,(((($H8/$E8)^(1/3))-1)*100))</f>
        <v>5.50875319401265</v>
      </c>
      <c r="K8" s="2"/>
    </row>
    <row r="9" spans="1:11" ht="12.75">
      <c r="A9" s="4" t="s">
        <v>17</v>
      </c>
      <c r="B9" s="20" t="s">
        <v>20</v>
      </c>
      <c r="C9" s="42">
        <v>91027750</v>
      </c>
      <c r="D9" s="42">
        <v>90409130</v>
      </c>
      <c r="E9" s="42">
        <v>87432135</v>
      </c>
      <c r="F9" s="42">
        <v>102810360</v>
      </c>
      <c r="G9" s="43">
        <v>113760940</v>
      </c>
      <c r="H9" s="44">
        <v>128873400</v>
      </c>
      <c r="I9" s="21">
        <f>IF(($E9=0),0,((($F9/$E9)-1)*100))</f>
        <v>17.5887561249648</v>
      </c>
      <c r="J9" s="22">
        <f>IF(($E9=0),0,(((($H9/$E9)^(1/3))-1)*100))</f>
        <v>13.80571394989012</v>
      </c>
      <c r="K9" s="2"/>
    </row>
    <row r="10" spans="1:11" ht="12.75">
      <c r="A10" s="4" t="s">
        <v>17</v>
      </c>
      <c r="B10" s="20" t="s">
        <v>21</v>
      </c>
      <c r="C10" s="42">
        <v>334869490</v>
      </c>
      <c r="D10" s="42">
        <v>345985054</v>
      </c>
      <c r="E10" s="42">
        <v>300170158</v>
      </c>
      <c r="F10" s="42">
        <v>320283384</v>
      </c>
      <c r="G10" s="43">
        <v>291553070</v>
      </c>
      <c r="H10" s="44">
        <v>289288950</v>
      </c>
      <c r="I10" s="21">
        <f aca="true" t="shared" si="0" ref="I10:I33">IF(($E10=0),0,((($F10/$E10)-1)*100))</f>
        <v>6.700608126408092</v>
      </c>
      <c r="J10" s="22">
        <f aca="true" t="shared" si="1" ref="J10:J33">IF(($E10=0),0,(((($H10/$E10)^(1/3))-1)*100))</f>
        <v>-1.22323989666826</v>
      </c>
      <c r="K10" s="2"/>
    </row>
    <row r="11" spans="1:11" ht="12.75">
      <c r="A11" s="8" t="s">
        <v>17</v>
      </c>
      <c r="B11" s="23" t="s">
        <v>22</v>
      </c>
      <c r="C11" s="45">
        <v>487112700</v>
      </c>
      <c r="D11" s="45">
        <v>501204744</v>
      </c>
      <c r="E11" s="45">
        <v>452473247</v>
      </c>
      <c r="F11" s="45">
        <v>490470294</v>
      </c>
      <c r="G11" s="46">
        <v>476970470</v>
      </c>
      <c r="H11" s="47">
        <v>494355470</v>
      </c>
      <c r="I11" s="24">
        <f t="shared" si="0"/>
        <v>8.397633948952565</v>
      </c>
      <c r="J11" s="25">
        <f t="shared" si="1"/>
        <v>2.994842845362644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156783970</v>
      </c>
      <c r="D13" s="42">
        <v>165215410</v>
      </c>
      <c r="E13" s="42">
        <v>145190373</v>
      </c>
      <c r="F13" s="42">
        <v>173987690</v>
      </c>
      <c r="G13" s="43">
        <v>179696270</v>
      </c>
      <c r="H13" s="44">
        <v>191433940</v>
      </c>
      <c r="I13" s="21">
        <f t="shared" si="0"/>
        <v>19.83417798644267</v>
      </c>
      <c r="J13" s="22">
        <f t="shared" si="1"/>
        <v>9.65464644794487</v>
      </c>
      <c r="K13" s="2"/>
    </row>
    <row r="14" spans="1:11" ht="12.75">
      <c r="A14" s="4" t="s">
        <v>17</v>
      </c>
      <c r="B14" s="20" t="s">
        <v>25</v>
      </c>
      <c r="C14" s="42">
        <v>45363610</v>
      </c>
      <c r="D14" s="42">
        <v>17927650</v>
      </c>
      <c r="E14" s="42">
        <v>17927650</v>
      </c>
      <c r="F14" s="42">
        <v>39531030</v>
      </c>
      <c r="G14" s="43">
        <v>41340150</v>
      </c>
      <c r="H14" s="44">
        <v>43536150</v>
      </c>
      <c r="I14" s="21">
        <f t="shared" si="0"/>
        <v>120.50313342797301</v>
      </c>
      <c r="J14" s="22">
        <f t="shared" si="1"/>
        <v>34.413292252025144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62868280</v>
      </c>
      <c r="D16" s="42">
        <v>62868280</v>
      </c>
      <c r="E16" s="42">
        <v>55985848</v>
      </c>
      <c r="F16" s="42">
        <v>65650010</v>
      </c>
      <c r="G16" s="43">
        <v>68538610</v>
      </c>
      <c r="H16" s="44">
        <v>71622850</v>
      </c>
      <c r="I16" s="21">
        <f t="shared" si="0"/>
        <v>17.26179444491043</v>
      </c>
      <c r="J16" s="22">
        <f t="shared" si="1"/>
        <v>8.556986561152247</v>
      </c>
      <c r="K16" s="2"/>
    </row>
    <row r="17" spans="1:11" ht="12.75">
      <c r="A17" s="4" t="s">
        <v>17</v>
      </c>
      <c r="B17" s="20" t="s">
        <v>27</v>
      </c>
      <c r="C17" s="42">
        <v>273033060</v>
      </c>
      <c r="D17" s="42">
        <v>293054300</v>
      </c>
      <c r="E17" s="42">
        <v>219607003</v>
      </c>
      <c r="F17" s="42">
        <v>251285824</v>
      </c>
      <c r="G17" s="43">
        <v>221855060</v>
      </c>
      <c r="H17" s="44">
        <v>232765589</v>
      </c>
      <c r="I17" s="28">
        <f t="shared" si="0"/>
        <v>14.425232605173344</v>
      </c>
      <c r="J17" s="29">
        <f t="shared" si="1"/>
        <v>1.958678330718655</v>
      </c>
      <c r="K17" s="2"/>
    </row>
    <row r="18" spans="1:11" ht="12.75">
      <c r="A18" s="4" t="s">
        <v>17</v>
      </c>
      <c r="B18" s="23" t="s">
        <v>28</v>
      </c>
      <c r="C18" s="45">
        <v>538048920</v>
      </c>
      <c r="D18" s="45">
        <v>539065640</v>
      </c>
      <c r="E18" s="45">
        <v>438710874</v>
      </c>
      <c r="F18" s="45">
        <v>530454554</v>
      </c>
      <c r="G18" s="46">
        <v>511430090</v>
      </c>
      <c r="H18" s="47">
        <v>539358529</v>
      </c>
      <c r="I18" s="24">
        <f t="shared" si="0"/>
        <v>20.912105315173935</v>
      </c>
      <c r="J18" s="25">
        <f t="shared" si="1"/>
        <v>7.127190966142516</v>
      </c>
      <c r="K18" s="2"/>
    </row>
    <row r="19" spans="1:11" ht="23.25" customHeight="1">
      <c r="A19" s="30" t="s">
        <v>17</v>
      </c>
      <c r="B19" s="31" t="s">
        <v>29</v>
      </c>
      <c r="C19" s="51">
        <v>-50936220</v>
      </c>
      <c r="D19" s="51">
        <v>-37860896</v>
      </c>
      <c r="E19" s="51">
        <v>13762373</v>
      </c>
      <c r="F19" s="52">
        <v>-39984260</v>
      </c>
      <c r="G19" s="53">
        <v>-34459620</v>
      </c>
      <c r="H19" s="54">
        <v>-45003059</v>
      </c>
      <c r="I19" s="32">
        <f t="shared" si="0"/>
        <v>-390.5331805786691</v>
      </c>
      <c r="J19" s="33">
        <f t="shared" si="1"/>
        <v>-248.42813717859232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42629660</v>
      </c>
      <c r="E23" s="42">
        <v>29238768</v>
      </c>
      <c r="F23" s="42">
        <v>26700000</v>
      </c>
      <c r="G23" s="43">
        <v>10500000</v>
      </c>
      <c r="H23" s="44">
        <v>20000000</v>
      </c>
      <c r="I23" s="37">
        <f t="shared" si="0"/>
        <v>-8.682882944999593</v>
      </c>
      <c r="J23" s="22">
        <f t="shared" si="1"/>
        <v>-11.890316315760641</v>
      </c>
      <c r="K23" s="2"/>
    </row>
    <row r="24" spans="1:11" ht="12.75">
      <c r="A24" s="8" t="s">
        <v>17</v>
      </c>
      <c r="B24" s="20" t="s">
        <v>33</v>
      </c>
      <c r="C24" s="42">
        <v>37618750</v>
      </c>
      <c r="D24" s="42">
        <v>38118750</v>
      </c>
      <c r="E24" s="42">
        <v>45658101</v>
      </c>
      <c r="F24" s="42">
        <v>40423450</v>
      </c>
      <c r="G24" s="43">
        <v>43535650</v>
      </c>
      <c r="H24" s="44">
        <v>44000000</v>
      </c>
      <c r="I24" s="37">
        <f t="shared" si="0"/>
        <v>-11.464889877921113</v>
      </c>
      <c r="J24" s="22">
        <f t="shared" si="1"/>
        <v>-1.2254763325127538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37618750</v>
      </c>
      <c r="D26" s="45">
        <v>80748410</v>
      </c>
      <c r="E26" s="45">
        <v>74896869</v>
      </c>
      <c r="F26" s="45">
        <v>67123450</v>
      </c>
      <c r="G26" s="46">
        <v>54035650</v>
      </c>
      <c r="H26" s="47">
        <v>64000000</v>
      </c>
      <c r="I26" s="24">
        <f t="shared" si="0"/>
        <v>-10.378830388757642</v>
      </c>
      <c r="J26" s="25">
        <f t="shared" si="1"/>
        <v>-5.105996312840366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1080000</v>
      </c>
      <c r="D29" s="42">
        <v>948002</v>
      </c>
      <c r="E29" s="42">
        <v>729671</v>
      </c>
      <c r="F29" s="42">
        <v>9825000</v>
      </c>
      <c r="G29" s="43">
        <v>0</v>
      </c>
      <c r="H29" s="44">
        <v>0</v>
      </c>
      <c r="I29" s="37">
        <f t="shared" si="0"/>
        <v>1246.4972569829417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40318750</v>
      </c>
      <c r="D31" s="42">
        <v>40758040</v>
      </c>
      <c r="E31" s="42">
        <v>40263043</v>
      </c>
      <c r="F31" s="42">
        <v>37988450</v>
      </c>
      <c r="G31" s="43">
        <v>26600000</v>
      </c>
      <c r="H31" s="44">
        <v>31800000</v>
      </c>
      <c r="I31" s="37">
        <f t="shared" si="0"/>
        <v>-5.649332068616875</v>
      </c>
      <c r="J31" s="22">
        <f t="shared" si="1"/>
        <v>-7.5642062179333225</v>
      </c>
      <c r="K31" s="2"/>
    </row>
    <row r="32" spans="1:11" ht="12.75">
      <c r="A32" s="8" t="s">
        <v>17</v>
      </c>
      <c r="B32" s="20" t="s">
        <v>34</v>
      </c>
      <c r="C32" s="42">
        <v>30167000</v>
      </c>
      <c r="D32" s="42">
        <v>39058368</v>
      </c>
      <c r="E32" s="42">
        <v>33919335</v>
      </c>
      <c r="F32" s="42">
        <v>19310000</v>
      </c>
      <c r="G32" s="43">
        <v>27435650</v>
      </c>
      <c r="H32" s="44">
        <v>32200000</v>
      </c>
      <c r="I32" s="37">
        <f t="shared" si="0"/>
        <v>-43.0708178683338</v>
      </c>
      <c r="J32" s="22">
        <f t="shared" si="1"/>
        <v>-1.7190118952180256</v>
      </c>
      <c r="K32" s="2"/>
    </row>
    <row r="33" spans="1:11" ht="13.5" thickBot="1">
      <c r="A33" s="8" t="s">
        <v>17</v>
      </c>
      <c r="B33" s="38" t="s">
        <v>41</v>
      </c>
      <c r="C33" s="58">
        <v>71565750</v>
      </c>
      <c r="D33" s="58">
        <v>80764410</v>
      </c>
      <c r="E33" s="58">
        <v>74912049</v>
      </c>
      <c r="F33" s="58">
        <v>67123450</v>
      </c>
      <c r="G33" s="59">
        <v>54035650</v>
      </c>
      <c r="H33" s="60">
        <v>64000000</v>
      </c>
      <c r="I33" s="39">
        <f t="shared" si="0"/>
        <v>-10.396991010084378</v>
      </c>
      <c r="J33" s="40">
        <f t="shared" si="1"/>
        <v>-5.112406444478646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36037136</v>
      </c>
      <c r="D8" s="42">
        <v>31382342</v>
      </c>
      <c r="E8" s="42">
        <v>22026328</v>
      </c>
      <c r="F8" s="42">
        <v>32606254</v>
      </c>
      <c r="G8" s="43">
        <v>33975715</v>
      </c>
      <c r="H8" s="44">
        <v>35470647</v>
      </c>
      <c r="I8" s="21">
        <f>IF(($E8=0),0,((($F8/$E8)-1)*100))</f>
        <v>48.03309021821522</v>
      </c>
      <c r="J8" s="22">
        <f>IF(($E8=0),0,(((($H8/$E8)^(1/3))-1)*100))</f>
        <v>17.212969710081815</v>
      </c>
      <c r="K8" s="2"/>
    </row>
    <row r="9" spans="1:11" ht="12.75">
      <c r="A9" s="4" t="s">
        <v>17</v>
      </c>
      <c r="B9" s="20" t="s">
        <v>20</v>
      </c>
      <c r="C9" s="42">
        <v>34702332</v>
      </c>
      <c r="D9" s="42">
        <v>34702332</v>
      </c>
      <c r="E9" s="42">
        <v>23086689</v>
      </c>
      <c r="F9" s="42">
        <v>36063019</v>
      </c>
      <c r="G9" s="43">
        <v>37577796</v>
      </c>
      <c r="H9" s="44">
        <v>39231421</v>
      </c>
      <c r="I9" s="21">
        <f>IF(($E9=0),0,((($F9/$E9)-1)*100))</f>
        <v>56.206977102693244</v>
      </c>
      <c r="J9" s="22">
        <f>IF(($E9=0),0,(((($H9/$E9)^(1/3))-1)*100))</f>
        <v>19.332149112432884</v>
      </c>
      <c r="K9" s="2"/>
    </row>
    <row r="10" spans="1:11" ht="12.75">
      <c r="A10" s="4" t="s">
        <v>17</v>
      </c>
      <c r="B10" s="20" t="s">
        <v>21</v>
      </c>
      <c r="C10" s="42">
        <v>102234784</v>
      </c>
      <c r="D10" s="42">
        <v>117076784</v>
      </c>
      <c r="E10" s="42">
        <v>108810280</v>
      </c>
      <c r="F10" s="42">
        <v>103780704</v>
      </c>
      <c r="G10" s="43">
        <v>106287868</v>
      </c>
      <c r="H10" s="44">
        <v>104395819</v>
      </c>
      <c r="I10" s="21">
        <f aca="true" t="shared" si="0" ref="I10:I33">IF(($E10=0),0,((($F10/$E10)-1)*100))</f>
        <v>-4.6223353161116805</v>
      </c>
      <c r="J10" s="22">
        <f aca="true" t="shared" si="1" ref="J10:J33">IF(($E10=0),0,(((($H10/$E10)^(1/3))-1)*100))</f>
        <v>-1.3710538701242503</v>
      </c>
      <c r="K10" s="2"/>
    </row>
    <row r="11" spans="1:11" ht="12.75">
      <c r="A11" s="8" t="s">
        <v>17</v>
      </c>
      <c r="B11" s="23" t="s">
        <v>22</v>
      </c>
      <c r="C11" s="45">
        <v>172974252</v>
      </c>
      <c r="D11" s="45">
        <v>183161458</v>
      </c>
      <c r="E11" s="45">
        <v>153923297</v>
      </c>
      <c r="F11" s="45">
        <v>172449977</v>
      </c>
      <c r="G11" s="46">
        <v>177841379</v>
      </c>
      <c r="H11" s="47">
        <v>179097887</v>
      </c>
      <c r="I11" s="24">
        <f t="shared" si="0"/>
        <v>12.036306628748994</v>
      </c>
      <c r="J11" s="25">
        <f t="shared" si="1"/>
        <v>5.1789186742816185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57250613</v>
      </c>
      <c r="D13" s="42">
        <v>57250613</v>
      </c>
      <c r="E13" s="42">
        <v>58493778</v>
      </c>
      <c r="F13" s="42">
        <v>57823856</v>
      </c>
      <c r="G13" s="43">
        <v>61293289</v>
      </c>
      <c r="H13" s="44">
        <v>65569018</v>
      </c>
      <c r="I13" s="21">
        <f t="shared" si="0"/>
        <v>-1.1452876235828024</v>
      </c>
      <c r="J13" s="22">
        <f t="shared" si="1"/>
        <v>3.879456562756234</v>
      </c>
      <c r="K13" s="2"/>
    </row>
    <row r="14" spans="1:11" ht="12.75">
      <c r="A14" s="4" t="s">
        <v>17</v>
      </c>
      <c r="B14" s="20" t="s">
        <v>25</v>
      </c>
      <c r="C14" s="42">
        <v>8900000</v>
      </c>
      <c r="D14" s="42">
        <v>9900000</v>
      </c>
      <c r="E14" s="42">
        <v>0</v>
      </c>
      <c r="F14" s="42">
        <v>6725848</v>
      </c>
      <c r="G14" s="43">
        <v>7008334</v>
      </c>
      <c r="H14" s="44">
        <v>7316701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24420672</v>
      </c>
      <c r="D16" s="42">
        <v>24313350</v>
      </c>
      <c r="E16" s="42">
        <v>17168056</v>
      </c>
      <c r="F16" s="42">
        <v>26469380</v>
      </c>
      <c r="G16" s="43">
        <v>22170240</v>
      </c>
      <c r="H16" s="44">
        <v>22740454</v>
      </c>
      <c r="I16" s="21">
        <f t="shared" si="0"/>
        <v>54.17808516002045</v>
      </c>
      <c r="J16" s="22">
        <f t="shared" si="1"/>
        <v>9.822839893670698</v>
      </c>
      <c r="K16" s="2"/>
    </row>
    <row r="17" spans="1:11" ht="12.75">
      <c r="A17" s="4" t="s">
        <v>17</v>
      </c>
      <c r="B17" s="20" t="s">
        <v>27</v>
      </c>
      <c r="C17" s="42">
        <v>69481535</v>
      </c>
      <c r="D17" s="42">
        <v>80600900</v>
      </c>
      <c r="E17" s="42">
        <v>69794282</v>
      </c>
      <c r="F17" s="42">
        <v>73682935</v>
      </c>
      <c r="G17" s="43">
        <v>77000611</v>
      </c>
      <c r="H17" s="44">
        <v>80572341</v>
      </c>
      <c r="I17" s="28">
        <f t="shared" si="0"/>
        <v>5.571592526734492</v>
      </c>
      <c r="J17" s="29">
        <f t="shared" si="1"/>
        <v>4.9031943222488605</v>
      </c>
      <c r="K17" s="2"/>
    </row>
    <row r="18" spans="1:11" ht="12.75">
      <c r="A18" s="4" t="s">
        <v>17</v>
      </c>
      <c r="B18" s="23" t="s">
        <v>28</v>
      </c>
      <c r="C18" s="45">
        <v>160052820</v>
      </c>
      <c r="D18" s="45">
        <v>172064863</v>
      </c>
      <c r="E18" s="45">
        <v>145456116</v>
      </c>
      <c r="F18" s="45">
        <v>164702019</v>
      </c>
      <c r="G18" s="46">
        <v>167472474</v>
      </c>
      <c r="H18" s="47">
        <v>176198514</v>
      </c>
      <c r="I18" s="24">
        <f t="shared" si="0"/>
        <v>13.231415446291717</v>
      </c>
      <c r="J18" s="25">
        <f t="shared" si="1"/>
        <v>6.59988877241573</v>
      </c>
      <c r="K18" s="2"/>
    </row>
    <row r="19" spans="1:11" ht="23.25" customHeight="1">
      <c r="A19" s="30" t="s">
        <v>17</v>
      </c>
      <c r="B19" s="31" t="s">
        <v>29</v>
      </c>
      <c r="C19" s="51">
        <v>12921432</v>
      </c>
      <c r="D19" s="51">
        <v>11096595</v>
      </c>
      <c r="E19" s="51">
        <v>8467181</v>
      </c>
      <c r="F19" s="52">
        <v>7747958</v>
      </c>
      <c r="G19" s="53">
        <v>10368905</v>
      </c>
      <c r="H19" s="54">
        <v>2899373</v>
      </c>
      <c r="I19" s="32">
        <f t="shared" si="0"/>
        <v>-8.494243833927728</v>
      </c>
      <c r="J19" s="33">
        <f t="shared" si="1"/>
        <v>-30.03914921849431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5765000</v>
      </c>
      <c r="D23" s="42">
        <v>9934958</v>
      </c>
      <c r="E23" s="42">
        <v>152528831</v>
      </c>
      <c r="F23" s="42">
        <v>7678995</v>
      </c>
      <c r="G23" s="43">
        <v>9218995</v>
      </c>
      <c r="H23" s="44">
        <v>1708995</v>
      </c>
      <c r="I23" s="37">
        <f t="shared" si="0"/>
        <v>-94.96554523518246</v>
      </c>
      <c r="J23" s="22">
        <f t="shared" si="1"/>
        <v>-77.62328742649636</v>
      </c>
      <c r="K23" s="2"/>
    </row>
    <row r="24" spans="1:11" ht="12.75">
      <c r="A24" s="8" t="s">
        <v>17</v>
      </c>
      <c r="B24" s="20" t="s">
        <v>33</v>
      </c>
      <c r="C24" s="42">
        <v>33449000</v>
      </c>
      <c r="D24" s="42">
        <v>35598001</v>
      </c>
      <c r="E24" s="42">
        <v>-116866052</v>
      </c>
      <c r="F24" s="42">
        <v>39637000</v>
      </c>
      <c r="G24" s="43">
        <v>34039000</v>
      </c>
      <c r="H24" s="44">
        <v>35761000</v>
      </c>
      <c r="I24" s="37">
        <f t="shared" si="0"/>
        <v>-133.91660736515684</v>
      </c>
      <c r="J24" s="22">
        <f t="shared" si="1"/>
        <v>-167.38663352588478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39214000</v>
      </c>
      <c r="D26" s="45">
        <v>45532959</v>
      </c>
      <c r="E26" s="45">
        <v>35662779</v>
      </c>
      <c r="F26" s="45">
        <v>47315995</v>
      </c>
      <c r="G26" s="46">
        <v>43257995</v>
      </c>
      <c r="H26" s="47">
        <v>37469995</v>
      </c>
      <c r="I26" s="24">
        <f t="shared" si="0"/>
        <v>32.6761299224606</v>
      </c>
      <c r="J26" s="25">
        <f t="shared" si="1"/>
        <v>1.6614151651906717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15450000</v>
      </c>
      <c r="D29" s="42">
        <v>11759000</v>
      </c>
      <c r="E29" s="42">
        <v>7844797</v>
      </c>
      <c r="F29" s="42">
        <v>21805000</v>
      </c>
      <c r="G29" s="43">
        <v>15750000</v>
      </c>
      <c r="H29" s="44">
        <v>15300000</v>
      </c>
      <c r="I29" s="37">
        <f t="shared" si="0"/>
        <v>177.9549298726277</v>
      </c>
      <c r="J29" s="22">
        <f t="shared" si="1"/>
        <v>24.9405002053946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10339000</v>
      </c>
      <c r="D31" s="42">
        <v>13693235</v>
      </c>
      <c r="E31" s="42">
        <v>13021419</v>
      </c>
      <c r="F31" s="42">
        <v>12049203</v>
      </c>
      <c r="G31" s="43">
        <v>19819000</v>
      </c>
      <c r="H31" s="44">
        <v>20771000</v>
      </c>
      <c r="I31" s="37">
        <f t="shared" si="0"/>
        <v>-7.466283052561318</v>
      </c>
      <c r="J31" s="22">
        <f t="shared" si="1"/>
        <v>16.84219238617959</v>
      </c>
      <c r="K31" s="2"/>
    </row>
    <row r="32" spans="1:11" ht="12.75">
      <c r="A32" s="8" t="s">
        <v>17</v>
      </c>
      <c r="B32" s="20" t="s">
        <v>34</v>
      </c>
      <c r="C32" s="42">
        <v>13905000</v>
      </c>
      <c r="D32" s="42">
        <v>20080724</v>
      </c>
      <c r="E32" s="42">
        <v>14796563</v>
      </c>
      <c r="F32" s="42">
        <v>13461792</v>
      </c>
      <c r="G32" s="43">
        <v>7688995</v>
      </c>
      <c r="H32" s="44">
        <v>1398995</v>
      </c>
      <c r="I32" s="37">
        <f t="shared" si="0"/>
        <v>-9.020817875070042</v>
      </c>
      <c r="J32" s="22">
        <f t="shared" si="1"/>
        <v>-54.44335096887476</v>
      </c>
      <c r="K32" s="2"/>
    </row>
    <row r="33" spans="1:11" ht="13.5" thickBot="1">
      <c r="A33" s="8" t="s">
        <v>17</v>
      </c>
      <c r="B33" s="38" t="s">
        <v>41</v>
      </c>
      <c r="C33" s="58">
        <v>39694000</v>
      </c>
      <c r="D33" s="58">
        <v>45532959</v>
      </c>
      <c r="E33" s="58">
        <v>35662779</v>
      </c>
      <c r="F33" s="58">
        <v>47315995</v>
      </c>
      <c r="G33" s="59">
        <v>43257995</v>
      </c>
      <c r="H33" s="60">
        <v>37469995</v>
      </c>
      <c r="I33" s="39">
        <f t="shared" si="0"/>
        <v>32.6761299224606</v>
      </c>
      <c r="J33" s="40">
        <f t="shared" si="1"/>
        <v>1.6614151651906717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48283000</v>
      </c>
      <c r="D8" s="42">
        <v>48282926</v>
      </c>
      <c r="E8" s="42">
        <v>49021094</v>
      </c>
      <c r="F8" s="42">
        <v>55000000</v>
      </c>
      <c r="G8" s="43">
        <v>56000000</v>
      </c>
      <c r="H8" s="44">
        <v>57422340</v>
      </c>
      <c r="I8" s="21">
        <f>IF(($E8=0),0,((($F8/$E8)-1)*100))</f>
        <v>12.196598468406282</v>
      </c>
      <c r="J8" s="22">
        <f>IF(($E8=0),0,(((($H8/$E8)^(1/3))-1)*100))</f>
        <v>5.414243333482616</v>
      </c>
      <c r="K8" s="2"/>
    </row>
    <row r="9" spans="1:11" ht="12.75">
      <c r="A9" s="4" t="s">
        <v>17</v>
      </c>
      <c r="B9" s="20" t="s">
        <v>20</v>
      </c>
      <c r="C9" s="42">
        <v>21995000</v>
      </c>
      <c r="D9" s="42">
        <v>21994694</v>
      </c>
      <c r="E9" s="42">
        <v>12255024</v>
      </c>
      <c r="F9" s="42">
        <v>21000000</v>
      </c>
      <c r="G9" s="43">
        <v>24914163</v>
      </c>
      <c r="H9" s="44">
        <v>27345580</v>
      </c>
      <c r="I9" s="21">
        <f>IF(($E9=0),0,((($F9/$E9)-1)*100))</f>
        <v>71.35829354556955</v>
      </c>
      <c r="J9" s="22">
        <f>IF(($E9=0),0,(((($H9/$E9)^(1/3))-1)*100))</f>
        <v>30.67454332815631</v>
      </c>
      <c r="K9" s="2"/>
    </row>
    <row r="10" spans="1:11" ht="12.75">
      <c r="A10" s="4" t="s">
        <v>17</v>
      </c>
      <c r="B10" s="20" t="s">
        <v>21</v>
      </c>
      <c r="C10" s="42">
        <v>115527000</v>
      </c>
      <c r="D10" s="42">
        <v>133581010</v>
      </c>
      <c r="E10" s="42">
        <v>125048715</v>
      </c>
      <c r="F10" s="42">
        <v>119770000</v>
      </c>
      <c r="G10" s="43">
        <v>125764000</v>
      </c>
      <c r="H10" s="44">
        <v>123172400</v>
      </c>
      <c r="I10" s="21">
        <f aca="true" t="shared" si="0" ref="I10:I33">IF(($E10=0),0,((($F10/$E10)-1)*100))</f>
        <v>-4.221326864494368</v>
      </c>
      <c r="J10" s="22">
        <f aca="true" t="shared" si="1" ref="J10:J33">IF(($E10=0),0,(((($H10/$E10)^(1/3))-1)*100))</f>
        <v>-0.5026783673946378</v>
      </c>
      <c r="K10" s="2"/>
    </row>
    <row r="11" spans="1:11" ht="12.75">
      <c r="A11" s="8" t="s">
        <v>17</v>
      </c>
      <c r="B11" s="23" t="s">
        <v>22</v>
      </c>
      <c r="C11" s="45">
        <v>185805000</v>
      </c>
      <c r="D11" s="45">
        <v>203858630</v>
      </c>
      <c r="E11" s="45">
        <v>186324833</v>
      </c>
      <c r="F11" s="45">
        <v>195770000</v>
      </c>
      <c r="G11" s="46">
        <v>206678163</v>
      </c>
      <c r="H11" s="47">
        <v>207940320</v>
      </c>
      <c r="I11" s="24">
        <f t="shared" si="0"/>
        <v>5.0691938631712175</v>
      </c>
      <c r="J11" s="25">
        <f t="shared" si="1"/>
        <v>3.7264041098513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54545356</v>
      </c>
      <c r="D13" s="42">
        <v>57645360</v>
      </c>
      <c r="E13" s="42">
        <v>48174192</v>
      </c>
      <c r="F13" s="42">
        <v>64370908</v>
      </c>
      <c r="G13" s="43">
        <v>67267602</v>
      </c>
      <c r="H13" s="44">
        <v>70294646</v>
      </c>
      <c r="I13" s="21">
        <f t="shared" si="0"/>
        <v>33.62114719018017</v>
      </c>
      <c r="J13" s="22">
        <f t="shared" si="1"/>
        <v>13.423384685935979</v>
      </c>
      <c r="K13" s="2"/>
    </row>
    <row r="14" spans="1:11" ht="12.75">
      <c r="A14" s="4" t="s">
        <v>17</v>
      </c>
      <c r="B14" s="20" t="s">
        <v>25</v>
      </c>
      <c r="C14" s="42">
        <v>2500000</v>
      </c>
      <c r="D14" s="42">
        <v>1500000</v>
      </c>
      <c r="E14" s="42">
        <v>0</v>
      </c>
      <c r="F14" s="42">
        <v>2000000</v>
      </c>
      <c r="G14" s="43">
        <v>2090000</v>
      </c>
      <c r="H14" s="44">
        <v>2184050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16000000</v>
      </c>
      <c r="D16" s="42">
        <v>15000000</v>
      </c>
      <c r="E16" s="42">
        <v>1216635</v>
      </c>
      <c r="F16" s="42">
        <v>13000000</v>
      </c>
      <c r="G16" s="43">
        <v>15000000</v>
      </c>
      <c r="H16" s="44">
        <v>17000000</v>
      </c>
      <c r="I16" s="21">
        <f t="shared" si="0"/>
        <v>968.5209615044774</v>
      </c>
      <c r="J16" s="22">
        <f t="shared" si="1"/>
        <v>140.85899604407535</v>
      </c>
      <c r="K16" s="2"/>
    </row>
    <row r="17" spans="1:11" ht="12.75">
      <c r="A17" s="4" t="s">
        <v>17</v>
      </c>
      <c r="B17" s="20" t="s">
        <v>27</v>
      </c>
      <c r="C17" s="42">
        <v>112410645</v>
      </c>
      <c r="D17" s="42">
        <v>134118690</v>
      </c>
      <c r="E17" s="42">
        <v>54005579</v>
      </c>
      <c r="F17" s="42">
        <v>116131132</v>
      </c>
      <c r="G17" s="43">
        <v>115921768</v>
      </c>
      <c r="H17" s="44">
        <v>117356292</v>
      </c>
      <c r="I17" s="28">
        <f t="shared" si="0"/>
        <v>115.03543550565398</v>
      </c>
      <c r="J17" s="29">
        <f t="shared" si="1"/>
        <v>29.525690890904134</v>
      </c>
      <c r="K17" s="2"/>
    </row>
    <row r="18" spans="1:11" ht="12.75">
      <c r="A18" s="4" t="s">
        <v>17</v>
      </c>
      <c r="B18" s="23" t="s">
        <v>28</v>
      </c>
      <c r="C18" s="45">
        <v>185456001</v>
      </c>
      <c r="D18" s="45">
        <v>208264050</v>
      </c>
      <c r="E18" s="45">
        <v>103396406</v>
      </c>
      <c r="F18" s="45">
        <v>195502040</v>
      </c>
      <c r="G18" s="46">
        <v>200279370</v>
      </c>
      <c r="H18" s="47">
        <v>206834988</v>
      </c>
      <c r="I18" s="24">
        <f t="shared" si="0"/>
        <v>89.08011174005411</v>
      </c>
      <c r="J18" s="25">
        <f t="shared" si="1"/>
        <v>26.000669893575967</v>
      </c>
      <c r="K18" s="2"/>
    </row>
    <row r="19" spans="1:11" ht="23.25" customHeight="1">
      <c r="A19" s="30" t="s">
        <v>17</v>
      </c>
      <c r="B19" s="31" t="s">
        <v>29</v>
      </c>
      <c r="C19" s="51">
        <v>348999</v>
      </c>
      <c r="D19" s="51">
        <v>-4405420</v>
      </c>
      <c r="E19" s="51">
        <v>82928427</v>
      </c>
      <c r="F19" s="52">
        <v>267960</v>
      </c>
      <c r="G19" s="53">
        <v>6398793</v>
      </c>
      <c r="H19" s="54">
        <v>1105332</v>
      </c>
      <c r="I19" s="32">
        <f t="shared" si="0"/>
        <v>-99.67687799022161</v>
      </c>
      <c r="J19" s="33">
        <f t="shared" si="1"/>
        <v>-76.29009729311458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1400000</v>
      </c>
      <c r="D23" s="42">
        <v>16273750</v>
      </c>
      <c r="E23" s="42">
        <v>-226008997</v>
      </c>
      <c r="F23" s="42">
        <v>12180000</v>
      </c>
      <c r="G23" s="43">
        <v>12728100</v>
      </c>
      <c r="H23" s="44">
        <v>13300867</v>
      </c>
      <c r="I23" s="37">
        <f t="shared" si="0"/>
        <v>-105.38916598970616</v>
      </c>
      <c r="J23" s="22">
        <f t="shared" si="1"/>
        <v>-138.89717620820977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30426700</v>
      </c>
      <c r="E24" s="42">
        <v>-179815937</v>
      </c>
      <c r="F24" s="42">
        <v>29956000</v>
      </c>
      <c r="G24" s="43">
        <v>31304020</v>
      </c>
      <c r="H24" s="44">
        <v>32712704</v>
      </c>
      <c r="I24" s="37">
        <f t="shared" si="0"/>
        <v>-116.65925751620114</v>
      </c>
      <c r="J24" s="22">
        <f t="shared" si="1"/>
        <v>-156.6625464191503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1400000</v>
      </c>
      <c r="D26" s="45">
        <v>46700450</v>
      </c>
      <c r="E26" s="45">
        <v>-405824934</v>
      </c>
      <c r="F26" s="45">
        <v>42136000</v>
      </c>
      <c r="G26" s="46">
        <v>44032120</v>
      </c>
      <c r="H26" s="47">
        <v>46013571</v>
      </c>
      <c r="I26" s="24">
        <f t="shared" si="0"/>
        <v>-110.38280215675462</v>
      </c>
      <c r="J26" s="25">
        <f t="shared" si="1"/>
        <v>-148.40041336921178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200000</v>
      </c>
      <c r="D28" s="42">
        <v>100000</v>
      </c>
      <c r="E28" s="42">
        <v>0</v>
      </c>
      <c r="F28" s="42">
        <v>100000</v>
      </c>
      <c r="G28" s="43">
        <v>104500</v>
      </c>
      <c r="H28" s="44">
        <v>109203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200000</v>
      </c>
      <c r="D29" s="42">
        <v>8200000</v>
      </c>
      <c r="E29" s="42">
        <v>-23471065</v>
      </c>
      <c r="F29" s="42">
        <v>6027000</v>
      </c>
      <c r="G29" s="43">
        <v>6298215</v>
      </c>
      <c r="H29" s="44">
        <v>6581636</v>
      </c>
      <c r="I29" s="37">
        <f t="shared" si="0"/>
        <v>-125.67842575528636</v>
      </c>
      <c r="J29" s="22">
        <f t="shared" si="1"/>
        <v>-165.45362257532236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10331000</v>
      </c>
      <c r="E31" s="42">
        <v>-163446723</v>
      </c>
      <c r="F31" s="42">
        <v>9929000</v>
      </c>
      <c r="G31" s="43">
        <v>10375805</v>
      </c>
      <c r="H31" s="44">
        <v>10842717</v>
      </c>
      <c r="I31" s="37">
        <f t="shared" si="0"/>
        <v>-106.07476235543739</v>
      </c>
      <c r="J31" s="22">
        <f t="shared" si="1"/>
        <v>-140.4812550258009</v>
      </c>
      <c r="K31" s="2"/>
    </row>
    <row r="32" spans="1:11" ht="12.75">
      <c r="A32" s="8" t="s">
        <v>17</v>
      </c>
      <c r="B32" s="20" t="s">
        <v>34</v>
      </c>
      <c r="C32" s="42">
        <v>9643750</v>
      </c>
      <c r="D32" s="42">
        <v>28069450</v>
      </c>
      <c r="E32" s="42">
        <v>-227170929</v>
      </c>
      <c r="F32" s="42">
        <v>26080000</v>
      </c>
      <c r="G32" s="43">
        <v>27253600</v>
      </c>
      <c r="H32" s="44">
        <v>28480015</v>
      </c>
      <c r="I32" s="37">
        <f t="shared" si="0"/>
        <v>-111.48034218762209</v>
      </c>
      <c r="J32" s="22">
        <f t="shared" si="1"/>
        <v>-150.04904786777345</v>
      </c>
      <c r="K32" s="2"/>
    </row>
    <row r="33" spans="1:11" ht="13.5" thickBot="1">
      <c r="A33" s="8" t="s">
        <v>17</v>
      </c>
      <c r="B33" s="38" t="s">
        <v>41</v>
      </c>
      <c r="C33" s="58">
        <v>10043750</v>
      </c>
      <c r="D33" s="58">
        <v>46700450</v>
      </c>
      <c r="E33" s="58">
        <v>-414088717</v>
      </c>
      <c r="F33" s="58">
        <v>42136000</v>
      </c>
      <c r="G33" s="59">
        <v>44032120</v>
      </c>
      <c r="H33" s="60">
        <v>46013571</v>
      </c>
      <c r="I33" s="39">
        <f t="shared" si="0"/>
        <v>-110.17559722594422</v>
      </c>
      <c r="J33" s="40">
        <f t="shared" si="1"/>
        <v>-148.07627905429777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103119276</v>
      </c>
      <c r="D9" s="42">
        <v>99855146</v>
      </c>
      <c r="E9" s="42">
        <v>95395569</v>
      </c>
      <c r="F9" s="42">
        <v>126505682</v>
      </c>
      <c r="G9" s="43">
        <v>111780281</v>
      </c>
      <c r="H9" s="44">
        <v>118487096</v>
      </c>
      <c r="I9" s="21">
        <f>IF(($E9=0),0,((($F9/$E9)-1)*100))</f>
        <v>32.61169604219247</v>
      </c>
      <c r="J9" s="22">
        <f>IF(($E9=0),0,(((($H9/$E9)^(1/3))-1)*100))</f>
        <v>7.4931898956925425</v>
      </c>
      <c r="K9" s="2"/>
    </row>
    <row r="10" spans="1:11" ht="12.75">
      <c r="A10" s="4" t="s">
        <v>17</v>
      </c>
      <c r="B10" s="20" t="s">
        <v>21</v>
      </c>
      <c r="C10" s="42">
        <v>629306635</v>
      </c>
      <c r="D10" s="42">
        <v>685975167</v>
      </c>
      <c r="E10" s="42">
        <v>658839942</v>
      </c>
      <c r="F10" s="42">
        <v>660365505</v>
      </c>
      <c r="G10" s="43">
        <v>696789812</v>
      </c>
      <c r="H10" s="44">
        <v>723970282</v>
      </c>
      <c r="I10" s="21">
        <f aca="true" t="shared" si="0" ref="I10:I33">IF(($E10=0),0,((($F10/$E10)-1)*100))</f>
        <v>0.2315529012052453</v>
      </c>
      <c r="J10" s="22">
        <f aca="true" t="shared" si="1" ref="J10:J33">IF(($E10=0),0,(((($H10/$E10)^(1/3))-1)*100))</f>
        <v>3.192216210744969</v>
      </c>
      <c r="K10" s="2"/>
    </row>
    <row r="11" spans="1:11" ht="12.75">
      <c r="A11" s="8" t="s">
        <v>17</v>
      </c>
      <c r="B11" s="23" t="s">
        <v>22</v>
      </c>
      <c r="C11" s="45">
        <v>732425911</v>
      </c>
      <c r="D11" s="45">
        <v>785830313</v>
      </c>
      <c r="E11" s="45">
        <v>754235511</v>
      </c>
      <c r="F11" s="45">
        <v>786871187</v>
      </c>
      <c r="G11" s="46">
        <v>808570093</v>
      </c>
      <c r="H11" s="47">
        <v>842457378</v>
      </c>
      <c r="I11" s="24">
        <f t="shared" si="0"/>
        <v>4.326987462673304</v>
      </c>
      <c r="J11" s="25">
        <f t="shared" si="1"/>
        <v>3.75610357152798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280420765</v>
      </c>
      <c r="D13" s="42">
        <v>248352138</v>
      </c>
      <c r="E13" s="42">
        <v>241951593</v>
      </c>
      <c r="F13" s="42">
        <v>275161229</v>
      </c>
      <c r="G13" s="43">
        <v>286363203</v>
      </c>
      <c r="H13" s="44">
        <v>303469004</v>
      </c>
      <c r="I13" s="21">
        <f t="shared" si="0"/>
        <v>13.725735626795398</v>
      </c>
      <c r="J13" s="22">
        <f t="shared" si="1"/>
        <v>7.843825369510071</v>
      </c>
      <c r="K13" s="2"/>
    </row>
    <row r="14" spans="1:11" ht="12.75">
      <c r="A14" s="4" t="s">
        <v>17</v>
      </c>
      <c r="B14" s="20" t="s">
        <v>25</v>
      </c>
      <c r="C14" s="42">
        <v>7816979</v>
      </c>
      <c r="D14" s="42">
        <v>7816979</v>
      </c>
      <c r="E14" s="42">
        <v>7816979</v>
      </c>
      <c r="F14" s="42">
        <v>8285997</v>
      </c>
      <c r="G14" s="43">
        <v>8783156</v>
      </c>
      <c r="H14" s="44">
        <v>9310146</v>
      </c>
      <c r="I14" s="21">
        <f t="shared" si="0"/>
        <v>5.999990533427302</v>
      </c>
      <c r="J14" s="22">
        <f t="shared" si="1"/>
        <v>5.999995974628991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505559628</v>
      </c>
      <c r="D17" s="42">
        <v>656074724</v>
      </c>
      <c r="E17" s="42">
        <v>760739529</v>
      </c>
      <c r="F17" s="42">
        <v>622301719</v>
      </c>
      <c r="G17" s="43">
        <v>640855952</v>
      </c>
      <c r="H17" s="44">
        <v>665366787</v>
      </c>
      <c r="I17" s="28">
        <f t="shared" si="0"/>
        <v>-18.19779368925103</v>
      </c>
      <c r="J17" s="29">
        <f t="shared" si="1"/>
        <v>-4.366868185833583</v>
      </c>
      <c r="K17" s="2"/>
    </row>
    <row r="18" spans="1:11" ht="12.75">
      <c r="A18" s="4" t="s">
        <v>17</v>
      </c>
      <c r="B18" s="23" t="s">
        <v>28</v>
      </c>
      <c r="C18" s="45">
        <v>793797372</v>
      </c>
      <c r="D18" s="45">
        <v>912243841</v>
      </c>
      <c r="E18" s="45">
        <v>1010508101</v>
      </c>
      <c r="F18" s="45">
        <v>905748945</v>
      </c>
      <c r="G18" s="46">
        <v>936002311</v>
      </c>
      <c r="H18" s="47">
        <v>978145937</v>
      </c>
      <c r="I18" s="24">
        <f t="shared" si="0"/>
        <v>-10.366978344491272</v>
      </c>
      <c r="J18" s="25">
        <f t="shared" si="1"/>
        <v>-1.0791243856712374</v>
      </c>
      <c r="K18" s="2"/>
    </row>
    <row r="19" spans="1:11" ht="23.25" customHeight="1">
      <c r="A19" s="30" t="s">
        <v>17</v>
      </c>
      <c r="B19" s="31" t="s">
        <v>29</v>
      </c>
      <c r="C19" s="51">
        <v>-61371461</v>
      </c>
      <c r="D19" s="51">
        <v>-126413528</v>
      </c>
      <c r="E19" s="51">
        <v>-256272590</v>
      </c>
      <c r="F19" s="52">
        <v>-118877758</v>
      </c>
      <c r="G19" s="53">
        <v>-127432218</v>
      </c>
      <c r="H19" s="54">
        <v>-135688559</v>
      </c>
      <c r="I19" s="32">
        <f t="shared" si="0"/>
        <v>-53.6127691221289</v>
      </c>
      <c r="J19" s="33">
        <f t="shared" si="1"/>
        <v>-19.100278958558526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49149054</v>
      </c>
      <c r="D23" s="42">
        <v>33971748</v>
      </c>
      <c r="E23" s="42">
        <v>13759426</v>
      </c>
      <c r="F23" s="42">
        <v>18675341</v>
      </c>
      <c r="G23" s="43">
        <v>1992000</v>
      </c>
      <c r="H23" s="44">
        <v>1942000</v>
      </c>
      <c r="I23" s="37">
        <f t="shared" si="0"/>
        <v>35.72761683517902</v>
      </c>
      <c r="J23" s="22">
        <f t="shared" si="1"/>
        <v>-47.93454881370588</v>
      </c>
      <c r="K23" s="2"/>
    </row>
    <row r="24" spans="1:11" ht="12.75">
      <c r="A24" s="8" t="s">
        <v>17</v>
      </c>
      <c r="B24" s="20" t="s">
        <v>33</v>
      </c>
      <c r="C24" s="42">
        <v>246981322</v>
      </c>
      <c r="D24" s="42">
        <v>249456839</v>
      </c>
      <c r="E24" s="42">
        <v>215445089</v>
      </c>
      <c r="F24" s="42">
        <v>225791397</v>
      </c>
      <c r="G24" s="43">
        <v>345644000</v>
      </c>
      <c r="H24" s="44">
        <v>395427000</v>
      </c>
      <c r="I24" s="37">
        <f t="shared" si="0"/>
        <v>4.8022946580137615</v>
      </c>
      <c r="J24" s="22">
        <f t="shared" si="1"/>
        <v>22.436218285478347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296130376</v>
      </c>
      <c r="D26" s="45">
        <v>283428587</v>
      </c>
      <c r="E26" s="45">
        <v>229204515</v>
      </c>
      <c r="F26" s="45">
        <v>244466738</v>
      </c>
      <c r="G26" s="46">
        <v>347636000</v>
      </c>
      <c r="H26" s="47">
        <v>397369000</v>
      </c>
      <c r="I26" s="24">
        <f t="shared" si="0"/>
        <v>6.658779387482827</v>
      </c>
      <c r="J26" s="25">
        <f t="shared" si="1"/>
        <v>20.13151065202432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232927713</v>
      </c>
      <c r="D28" s="42">
        <v>211936085</v>
      </c>
      <c r="E28" s="42">
        <v>179544543</v>
      </c>
      <c r="F28" s="42">
        <v>197667698</v>
      </c>
      <c r="G28" s="43">
        <v>294394000</v>
      </c>
      <c r="H28" s="44">
        <v>347077000</v>
      </c>
      <c r="I28" s="37">
        <f t="shared" si="0"/>
        <v>10.09396036057748</v>
      </c>
      <c r="J28" s="22">
        <f t="shared" si="1"/>
        <v>24.571265100140582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63202663</v>
      </c>
      <c r="D32" s="42">
        <v>71492502</v>
      </c>
      <c r="E32" s="42">
        <v>49659972</v>
      </c>
      <c r="F32" s="42">
        <v>46799040</v>
      </c>
      <c r="G32" s="43">
        <v>53242000</v>
      </c>
      <c r="H32" s="44">
        <v>50292000</v>
      </c>
      <c r="I32" s="37">
        <f t="shared" si="0"/>
        <v>-5.761042313918341</v>
      </c>
      <c r="J32" s="22">
        <f t="shared" si="1"/>
        <v>0.42244989728350557</v>
      </c>
      <c r="K32" s="2"/>
    </row>
    <row r="33" spans="1:11" ht="13.5" thickBot="1">
      <c r="A33" s="8" t="s">
        <v>17</v>
      </c>
      <c r="B33" s="38" t="s">
        <v>41</v>
      </c>
      <c r="C33" s="58">
        <v>296130376</v>
      </c>
      <c r="D33" s="58">
        <v>283428587</v>
      </c>
      <c r="E33" s="58">
        <v>229204515</v>
      </c>
      <c r="F33" s="58">
        <v>244466738</v>
      </c>
      <c r="G33" s="59">
        <v>347636000</v>
      </c>
      <c r="H33" s="60">
        <v>397369000</v>
      </c>
      <c r="I33" s="39">
        <f t="shared" si="0"/>
        <v>6.658779387482827</v>
      </c>
      <c r="J33" s="40">
        <f t="shared" si="1"/>
        <v>20.13151065202432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52479263</v>
      </c>
      <c r="D8" s="42">
        <v>52479263</v>
      </c>
      <c r="E8" s="42">
        <v>50273434</v>
      </c>
      <c r="F8" s="42">
        <v>46641524</v>
      </c>
      <c r="G8" s="43">
        <v>52238541</v>
      </c>
      <c r="H8" s="44">
        <v>60254641</v>
      </c>
      <c r="I8" s="21">
        <f>IF(($E8=0),0,((($F8/$E8)-1)*100))</f>
        <v>-7.224312546463407</v>
      </c>
      <c r="J8" s="22">
        <f>IF(($E8=0),0,(((($H8/$E8)^(1/3))-1)*100))</f>
        <v>6.222695364572872</v>
      </c>
      <c r="K8" s="2"/>
    </row>
    <row r="9" spans="1:11" ht="12.75">
      <c r="A9" s="4" t="s">
        <v>17</v>
      </c>
      <c r="B9" s="20" t="s">
        <v>20</v>
      </c>
      <c r="C9" s="42">
        <v>43802597</v>
      </c>
      <c r="D9" s="42">
        <v>43802597</v>
      </c>
      <c r="E9" s="42">
        <v>42930530</v>
      </c>
      <c r="F9" s="42">
        <v>48762339</v>
      </c>
      <c r="G9" s="43">
        <v>56045569</v>
      </c>
      <c r="H9" s="44">
        <v>63012090</v>
      </c>
      <c r="I9" s="21">
        <f>IF(($E9=0),0,((($F9/$E9)-1)*100))</f>
        <v>13.584293042736718</v>
      </c>
      <c r="J9" s="22">
        <f>IF(($E9=0),0,(((($H9/$E9)^(1/3))-1)*100))</f>
        <v>13.6455787968494</v>
      </c>
      <c r="K9" s="2"/>
    </row>
    <row r="10" spans="1:11" ht="12.75">
      <c r="A10" s="4" t="s">
        <v>17</v>
      </c>
      <c r="B10" s="20" t="s">
        <v>21</v>
      </c>
      <c r="C10" s="42">
        <v>215780621</v>
      </c>
      <c r="D10" s="42">
        <v>242720505</v>
      </c>
      <c r="E10" s="42">
        <v>239675885</v>
      </c>
      <c r="F10" s="42">
        <v>213759428</v>
      </c>
      <c r="G10" s="43">
        <v>225694660</v>
      </c>
      <c r="H10" s="44">
        <v>224621830</v>
      </c>
      <c r="I10" s="21">
        <f aca="true" t="shared" si="0" ref="I10:I33">IF(($E10=0),0,((($F10/$E10)-1)*100))</f>
        <v>-10.813126652270421</v>
      </c>
      <c r="J10" s="22">
        <f aca="true" t="shared" si="1" ref="J10:J33">IF(($E10=0),0,(((($H10/$E10)^(1/3))-1)*100))</f>
        <v>-2.139099634294994</v>
      </c>
      <c r="K10" s="2"/>
    </row>
    <row r="11" spans="1:11" ht="12.75">
      <c r="A11" s="8" t="s">
        <v>17</v>
      </c>
      <c r="B11" s="23" t="s">
        <v>22</v>
      </c>
      <c r="C11" s="45">
        <v>312062481</v>
      </c>
      <c r="D11" s="45">
        <v>339002365</v>
      </c>
      <c r="E11" s="45">
        <v>332879849</v>
      </c>
      <c r="F11" s="45">
        <v>309163291</v>
      </c>
      <c r="G11" s="46">
        <v>333978770</v>
      </c>
      <c r="H11" s="47">
        <v>347888561</v>
      </c>
      <c r="I11" s="24">
        <f t="shared" si="0"/>
        <v>-7.124660165295859</v>
      </c>
      <c r="J11" s="25">
        <f t="shared" si="1"/>
        <v>1.480877609354181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110037011</v>
      </c>
      <c r="D13" s="42">
        <v>110037011</v>
      </c>
      <c r="E13" s="42">
        <v>102503038</v>
      </c>
      <c r="F13" s="42">
        <v>107819048</v>
      </c>
      <c r="G13" s="43">
        <v>112304086</v>
      </c>
      <c r="H13" s="44">
        <v>117191868</v>
      </c>
      <c r="I13" s="21">
        <f t="shared" si="0"/>
        <v>5.186197505677836</v>
      </c>
      <c r="J13" s="22">
        <f t="shared" si="1"/>
        <v>4.565137574564249</v>
      </c>
      <c r="K13" s="2"/>
    </row>
    <row r="14" spans="1:11" ht="12.75">
      <c r="A14" s="4" t="s">
        <v>17</v>
      </c>
      <c r="B14" s="20" t="s">
        <v>25</v>
      </c>
      <c r="C14" s="42">
        <v>32708230</v>
      </c>
      <c r="D14" s="42">
        <v>32708230</v>
      </c>
      <c r="E14" s="42">
        <v>75948037</v>
      </c>
      <c r="F14" s="42">
        <v>30635110</v>
      </c>
      <c r="G14" s="43">
        <v>31921784</v>
      </c>
      <c r="H14" s="44">
        <v>33326343</v>
      </c>
      <c r="I14" s="21">
        <f t="shared" si="0"/>
        <v>-59.66306541932085</v>
      </c>
      <c r="J14" s="22">
        <f t="shared" si="1"/>
        <v>-24.00989659044597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29200773</v>
      </c>
      <c r="D16" s="42">
        <v>30400773</v>
      </c>
      <c r="E16" s="42">
        <v>28815905</v>
      </c>
      <c r="F16" s="42">
        <v>35143294</v>
      </c>
      <c r="G16" s="43">
        <v>36619312</v>
      </c>
      <c r="H16" s="44">
        <v>38230562</v>
      </c>
      <c r="I16" s="21">
        <f t="shared" si="0"/>
        <v>21.957974250678582</v>
      </c>
      <c r="J16" s="22">
        <f t="shared" si="1"/>
        <v>9.881894740603059</v>
      </c>
      <c r="K16" s="2"/>
    </row>
    <row r="17" spans="1:11" ht="12.75">
      <c r="A17" s="4" t="s">
        <v>17</v>
      </c>
      <c r="B17" s="20" t="s">
        <v>27</v>
      </c>
      <c r="C17" s="42">
        <v>137070322</v>
      </c>
      <c r="D17" s="42">
        <v>147521420</v>
      </c>
      <c r="E17" s="42">
        <v>119571644</v>
      </c>
      <c r="F17" s="42">
        <v>149864997</v>
      </c>
      <c r="G17" s="43">
        <v>152119403</v>
      </c>
      <c r="H17" s="44">
        <v>157459536</v>
      </c>
      <c r="I17" s="28">
        <f t="shared" si="0"/>
        <v>25.334897126613054</v>
      </c>
      <c r="J17" s="29">
        <f t="shared" si="1"/>
        <v>9.60917837192845</v>
      </c>
      <c r="K17" s="2"/>
    </row>
    <row r="18" spans="1:11" ht="12.75">
      <c r="A18" s="4" t="s">
        <v>17</v>
      </c>
      <c r="B18" s="23" t="s">
        <v>28</v>
      </c>
      <c r="C18" s="45">
        <v>309016336</v>
      </c>
      <c r="D18" s="45">
        <v>320667434</v>
      </c>
      <c r="E18" s="45">
        <v>326838624</v>
      </c>
      <c r="F18" s="45">
        <v>323462449</v>
      </c>
      <c r="G18" s="46">
        <v>332964585</v>
      </c>
      <c r="H18" s="47">
        <v>346208309</v>
      </c>
      <c r="I18" s="24">
        <f t="shared" si="0"/>
        <v>-1.0329791989333592</v>
      </c>
      <c r="J18" s="25">
        <f t="shared" si="1"/>
        <v>1.9376704177512583</v>
      </c>
      <c r="K18" s="2"/>
    </row>
    <row r="19" spans="1:11" ht="23.25" customHeight="1">
      <c r="A19" s="30" t="s">
        <v>17</v>
      </c>
      <c r="B19" s="31" t="s">
        <v>29</v>
      </c>
      <c r="C19" s="51">
        <v>3046145</v>
      </c>
      <c r="D19" s="51">
        <v>18334931</v>
      </c>
      <c r="E19" s="51">
        <v>6041225</v>
      </c>
      <c r="F19" s="52">
        <v>-14299158</v>
      </c>
      <c r="G19" s="53">
        <v>1014185</v>
      </c>
      <c r="H19" s="54">
        <v>1680252</v>
      </c>
      <c r="I19" s="32">
        <f t="shared" si="0"/>
        <v>-336.69302169675854</v>
      </c>
      <c r="J19" s="33">
        <f t="shared" si="1"/>
        <v>-34.724560688571756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-3880564</v>
      </c>
      <c r="F22" s="42">
        <v>0</v>
      </c>
      <c r="G22" s="43">
        <v>0</v>
      </c>
      <c r="H22" s="44">
        <v>0</v>
      </c>
      <c r="I22" s="37">
        <f t="shared" si="0"/>
        <v>-100</v>
      </c>
      <c r="J22" s="22">
        <f t="shared" si="1"/>
        <v>-100</v>
      </c>
      <c r="K22" s="2"/>
    </row>
    <row r="23" spans="1:11" ht="12.75">
      <c r="A23" s="8" t="s">
        <v>17</v>
      </c>
      <c r="B23" s="20" t="s">
        <v>32</v>
      </c>
      <c r="C23" s="42">
        <v>2336108</v>
      </c>
      <c r="D23" s="42">
        <v>46510793</v>
      </c>
      <c r="E23" s="42">
        <v>-90419097</v>
      </c>
      <c r="F23" s="42">
        <v>37380000</v>
      </c>
      <c r="G23" s="43">
        <v>5000000</v>
      </c>
      <c r="H23" s="44">
        <v>6500000</v>
      </c>
      <c r="I23" s="37">
        <f t="shared" si="0"/>
        <v>-141.34082427299623</v>
      </c>
      <c r="J23" s="22">
        <f t="shared" si="1"/>
        <v>-141.57999157988831</v>
      </c>
      <c r="K23" s="2"/>
    </row>
    <row r="24" spans="1:11" ht="12.75">
      <c r="A24" s="8" t="s">
        <v>17</v>
      </c>
      <c r="B24" s="20" t="s">
        <v>33</v>
      </c>
      <c r="C24" s="42">
        <v>34157385</v>
      </c>
      <c r="D24" s="42">
        <v>46681644</v>
      </c>
      <c r="E24" s="42">
        <v>-114914194</v>
      </c>
      <c r="F24" s="42">
        <v>36540399</v>
      </c>
      <c r="G24" s="43">
        <v>38041800</v>
      </c>
      <c r="H24" s="44">
        <v>39635900</v>
      </c>
      <c r="I24" s="37">
        <f t="shared" si="0"/>
        <v>-131.79798572141576</v>
      </c>
      <c r="J24" s="22">
        <f t="shared" si="1"/>
        <v>-170.1301901184773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36493493</v>
      </c>
      <c r="D26" s="45">
        <v>93192437</v>
      </c>
      <c r="E26" s="45">
        <v>-209213855</v>
      </c>
      <c r="F26" s="45">
        <v>73920399</v>
      </c>
      <c r="G26" s="46">
        <v>43041800</v>
      </c>
      <c r="H26" s="47">
        <v>46135900</v>
      </c>
      <c r="I26" s="24">
        <f t="shared" si="0"/>
        <v>-135.33245874179795</v>
      </c>
      <c r="J26" s="25">
        <f t="shared" si="1"/>
        <v>-160.415659188544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1750000</v>
      </c>
      <c r="D29" s="42">
        <v>1760000</v>
      </c>
      <c r="E29" s="42">
        <v>-20475656</v>
      </c>
      <c r="F29" s="42">
        <v>3000000</v>
      </c>
      <c r="G29" s="43">
        <v>0</v>
      </c>
      <c r="H29" s="44">
        <v>0</v>
      </c>
      <c r="I29" s="37">
        <f t="shared" si="0"/>
        <v>-114.65154523010155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23096385</v>
      </c>
      <c r="D31" s="42">
        <v>37214217</v>
      </c>
      <c r="E31" s="42">
        <v>-62111375</v>
      </c>
      <c r="F31" s="42">
        <v>31252610</v>
      </c>
      <c r="G31" s="43">
        <v>27891800</v>
      </c>
      <c r="H31" s="44">
        <v>39635900</v>
      </c>
      <c r="I31" s="37">
        <f t="shared" si="0"/>
        <v>-150.31704740073778</v>
      </c>
      <c r="J31" s="22">
        <f t="shared" si="1"/>
        <v>-186.09392879878973</v>
      </c>
      <c r="K31" s="2"/>
    </row>
    <row r="32" spans="1:11" ht="12.75">
      <c r="A32" s="8" t="s">
        <v>17</v>
      </c>
      <c r="B32" s="20" t="s">
        <v>34</v>
      </c>
      <c r="C32" s="42">
        <v>34159108</v>
      </c>
      <c r="D32" s="42">
        <v>54218220</v>
      </c>
      <c r="E32" s="42">
        <v>-126479436</v>
      </c>
      <c r="F32" s="42">
        <v>39667789</v>
      </c>
      <c r="G32" s="43">
        <v>15150000</v>
      </c>
      <c r="H32" s="44">
        <v>6500000</v>
      </c>
      <c r="I32" s="37">
        <f t="shared" si="0"/>
        <v>-131.3630343829174</v>
      </c>
      <c r="J32" s="22">
        <f t="shared" si="1"/>
        <v>-137.17900921946472</v>
      </c>
      <c r="K32" s="2"/>
    </row>
    <row r="33" spans="1:11" ht="13.5" thickBot="1">
      <c r="A33" s="8" t="s">
        <v>17</v>
      </c>
      <c r="B33" s="38" t="s">
        <v>41</v>
      </c>
      <c r="C33" s="58">
        <v>59005493</v>
      </c>
      <c r="D33" s="58">
        <v>93192437</v>
      </c>
      <c r="E33" s="58">
        <v>-209066467</v>
      </c>
      <c r="F33" s="58">
        <v>73920399</v>
      </c>
      <c r="G33" s="59">
        <v>43041800</v>
      </c>
      <c r="H33" s="60">
        <v>46135900</v>
      </c>
      <c r="I33" s="39">
        <f t="shared" si="0"/>
        <v>-135.35736747299603</v>
      </c>
      <c r="J33" s="40">
        <f t="shared" si="1"/>
        <v>-160.42985316173431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527978184</v>
      </c>
      <c r="D8" s="42">
        <v>527978184</v>
      </c>
      <c r="E8" s="42">
        <v>534668720</v>
      </c>
      <c r="F8" s="42">
        <v>577128216</v>
      </c>
      <c r="G8" s="43">
        <v>594052064</v>
      </c>
      <c r="H8" s="44">
        <v>611873625</v>
      </c>
      <c r="I8" s="21">
        <f>IF(($E8=0),0,((($F8/$E8)-1)*100))</f>
        <v>7.941271746736933</v>
      </c>
      <c r="J8" s="22">
        <f>IF(($E8=0),0,(((($H8/$E8)^(1/3))-1)*100))</f>
        <v>4.598547081679705</v>
      </c>
      <c r="K8" s="2"/>
    </row>
    <row r="9" spans="1:11" ht="12.75">
      <c r="A9" s="4" t="s">
        <v>17</v>
      </c>
      <c r="B9" s="20" t="s">
        <v>20</v>
      </c>
      <c r="C9" s="42">
        <v>984895128</v>
      </c>
      <c r="D9" s="42">
        <v>959486093</v>
      </c>
      <c r="E9" s="42">
        <v>878695025</v>
      </c>
      <c r="F9" s="42">
        <v>1144362535</v>
      </c>
      <c r="G9" s="43">
        <v>1211087556</v>
      </c>
      <c r="H9" s="44">
        <v>1280232475</v>
      </c>
      <c r="I9" s="21">
        <f>IF(($E9=0),0,((($F9/$E9)-1)*100))</f>
        <v>30.23432504354966</v>
      </c>
      <c r="J9" s="22">
        <f>IF(($E9=0),0,(((($H9/$E9)^(1/3))-1)*100))</f>
        <v>13.36619161344097</v>
      </c>
      <c r="K9" s="2"/>
    </row>
    <row r="10" spans="1:11" ht="12.75">
      <c r="A10" s="4" t="s">
        <v>17</v>
      </c>
      <c r="B10" s="20" t="s">
        <v>21</v>
      </c>
      <c r="C10" s="42">
        <v>362921652</v>
      </c>
      <c r="D10" s="42">
        <v>386215388</v>
      </c>
      <c r="E10" s="42">
        <v>341193969</v>
      </c>
      <c r="F10" s="42">
        <v>338362546</v>
      </c>
      <c r="G10" s="43">
        <v>365158121</v>
      </c>
      <c r="H10" s="44">
        <v>366042635</v>
      </c>
      <c r="I10" s="21">
        <f aca="true" t="shared" si="0" ref="I10:I33">IF(($E10=0),0,((($F10/$E10)-1)*100))</f>
        <v>-0.829857282735269</v>
      </c>
      <c r="J10" s="22">
        <f aca="true" t="shared" si="1" ref="J10:J33">IF(($E10=0),0,(((($H10/$E10)^(1/3))-1)*100))</f>
        <v>2.37095993638341</v>
      </c>
      <c r="K10" s="2"/>
    </row>
    <row r="11" spans="1:11" ht="12.75">
      <c r="A11" s="8" t="s">
        <v>17</v>
      </c>
      <c r="B11" s="23" t="s">
        <v>22</v>
      </c>
      <c r="C11" s="45">
        <v>1875794964</v>
      </c>
      <c r="D11" s="45">
        <v>1873679665</v>
      </c>
      <c r="E11" s="45">
        <v>1754557714</v>
      </c>
      <c r="F11" s="45">
        <v>2059853297</v>
      </c>
      <c r="G11" s="46">
        <v>2170297741</v>
      </c>
      <c r="H11" s="47">
        <v>2258148735</v>
      </c>
      <c r="I11" s="24">
        <f t="shared" si="0"/>
        <v>17.400144809371596</v>
      </c>
      <c r="J11" s="25">
        <f t="shared" si="1"/>
        <v>8.774800419790218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474992328</v>
      </c>
      <c r="D13" s="42">
        <v>472124618</v>
      </c>
      <c r="E13" s="42">
        <v>423480167</v>
      </c>
      <c r="F13" s="42">
        <v>511231774</v>
      </c>
      <c r="G13" s="43">
        <v>543249983</v>
      </c>
      <c r="H13" s="44">
        <v>569538576</v>
      </c>
      <c r="I13" s="21">
        <f t="shared" si="0"/>
        <v>20.721538772794524</v>
      </c>
      <c r="J13" s="22">
        <f t="shared" si="1"/>
        <v>10.381601232013193</v>
      </c>
      <c r="K13" s="2"/>
    </row>
    <row r="14" spans="1:11" ht="12.75">
      <c r="A14" s="4" t="s">
        <v>17</v>
      </c>
      <c r="B14" s="20" t="s">
        <v>25</v>
      </c>
      <c r="C14" s="42">
        <v>162631920</v>
      </c>
      <c r="D14" s="42">
        <v>152631920</v>
      </c>
      <c r="E14" s="42">
        <v>4136038</v>
      </c>
      <c r="F14" s="42">
        <v>163108952</v>
      </c>
      <c r="G14" s="43">
        <v>166152152</v>
      </c>
      <c r="H14" s="44">
        <v>173336216</v>
      </c>
      <c r="I14" s="21">
        <f t="shared" si="0"/>
        <v>3843.6038063480078</v>
      </c>
      <c r="J14" s="22">
        <f t="shared" si="1"/>
        <v>247.35076825812828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783831276</v>
      </c>
      <c r="D16" s="42">
        <v>761854344</v>
      </c>
      <c r="E16" s="42">
        <v>676637693</v>
      </c>
      <c r="F16" s="42">
        <v>887793351</v>
      </c>
      <c r="G16" s="43">
        <v>916305971</v>
      </c>
      <c r="H16" s="44">
        <v>955533848</v>
      </c>
      <c r="I16" s="21">
        <f t="shared" si="0"/>
        <v>31.20660586669386</v>
      </c>
      <c r="J16" s="22">
        <f t="shared" si="1"/>
        <v>12.192363251418104</v>
      </c>
      <c r="K16" s="2"/>
    </row>
    <row r="17" spans="1:11" ht="12.75">
      <c r="A17" s="4" t="s">
        <v>17</v>
      </c>
      <c r="B17" s="20" t="s">
        <v>27</v>
      </c>
      <c r="C17" s="42">
        <v>469493700</v>
      </c>
      <c r="D17" s="42">
        <v>501994525</v>
      </c>
      <c r="E17" s="42">
        <v>407284153</v>
      </c>
      <c r="F17" s="42">
        <v>514126188</v>
      </c>
      <c r="G17" s="43">
        <v>557663363</v>
      </c>
      <c r="H17" s="44">
        <v>573348847</v>
      </c>
      <c r="I17" s="28">
        <f t="shared" si="0"/>
        <v>26.232799438184863</v>
      </c>
      <c r="J17" s="29">
        <f t="shared" si="1"/>
        <v>12.074586103148777</v>
      </c>
      <c r="K17" s="2"/>
    </row>
    <row r="18" spans="1:11" ht="12.75">
      <c r="A18" s="4" t="s">
        <v>17</v>
      </c>
      <c r="B18" s="23" t="s">
        <v>28</v>
      </c>
      <c r="C18" s="45">
        <v>1890949224</v>
      </c>
      <c r="D18" s="45">
        <v>1888605407</v>
      </c>
      <c r="E18" s="45">
        <v>1511538051</v>
      </c>
      <c r="F18" s="45">
        <v>2076260265</v>
      </c>
      <c r="G18" s="46">
        <v>2183371469</v>
      </c>
      <c r="H18" s="47">
        <v>2271757487</v>
      </c>
      <c r="I18" s="24">
        <f t="shared" si="0"/>
        <v>37.36076730760382</v>
      </c>
      <c r="J18" s="25">
        <f t="shared" si="1"/>
        <v>14.546272500559354</v>
      </c>
      <c r="K18" s="2"/>
    </row>
    <row r="19" spans="1:11" ht="23.25" customHeight="1">
      <c r="A19" s="30" t="s">
        <v>17</v>
      </c>
      <c r="B19" s="31" t="s">
        <v>29</v>
      </c>
      <c r="C19" s="51">
        <v>-15154260</v>
      </c>
      <c r="D19" s="51">
        <v>-14925742</v>
      </c>
      <c r="E19" s="51">
        <v>243019663</v>
      </c>
      <c r="F19" s="52">
        <v>-16406968</v>
      </c>
      <c r="G19" s="53">
        <v>-13073728</v>
      </c>
      <c r="H19" s="54">
        <v>-13608752</v>
      </c>
      <c r="I19" s="32">
        <f t="shared" si="0"/>
        <v>-106.75129238410639</v>
      </c>
      <c r="J19" s="33">
        <f t="shared" si="1"/>
        <v>-138.25829649029419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42000000</v>
      </c>
      <c r="D22" s="42">
        <v>15000000</v>
      </c>
      <c r="E22" s="42">
        <v>0</v>
      </c>
      <c r="F22" s="42">
        <v>5000000</v>
      </c>
      <c r="G22" s="43">
        <v>70000000</v>
      </c>
      <c r="H22" s="44">
        <v>69000000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158133179</v>
      </c>
      <c r="D23" s="42">
        <v>124629787</v>
      </c>
      <c r="E23" s="42">
        <v>76444405</v>
      </c>
      <c r="F23" s="42">
        <v>220087525</v>
      </c>
      <c r="G23" s="43">
        <v>206231432</v>
      </c>
      <c r="H23" s="44">
        <v>51487517</v>
      </c>
      <c r="I23" s="37">
        <f t="shared" si="0"/>
        <v>187.9053411430176</v>
      </c>
      <c r="J23" s="22">
        <f t="shared" si="1"/>
        <v>-12.343239902726156</v>
      </c>
      <c r="K23" s="2"/>
    </row>
    <row r="24" spans="1:11" ht="12.75">
      <c r="A24" s="8" t="s">
        <v>17</v>
      </c>
      <c r="B24" s="20" t="s">
        <v>33</v>
      </c>
      <c r="C24" s="42">
        <v>95249126</v>
      </c>
      <c r="D24" s="42">
        <v>95637338</v>
      </c>
      <c r="E24" s="42">
        <v>67595577</v>
      </c>
      <c r="F24" s="42">
        <v>96313529</v>
      </c>
      <c r="G24" s="43">
        <v>59838315</v>
      </c>
      <c r="H24" s="44">
        <v>86719565</v>
      </c>
      <c r="I24" s="37">
        <f t="shared" si="0"/>
        <v>42.484957262810255</v>
      </c>
      <c r="J24" s="22">
        <f t="shared" si="1"/>
        <v>8.659141742046717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295382305</v>
      </c>
      <c r="D26" s="45">
        <v>235267125</v>
      </c>
      <c r="E26" s="45">
        <v>144039982</v>
      </c>
      <c r="F26" s="45">
        <v>321401054</v>
      </c>
      <c r="G26" s="46">
        <v>336069747</v>
      </c>
      <c r="H26" s="47">
        <v>207207082</v>
      </c>
      <c r="I26" s="24">
        <f t="shared" si="0"/>
        <v>123.1332228297557</v>
      </c>
      <c r="J26" s="25">
        <f t="shared" si="1"/>
        <v>12.886111144451263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83864965</v>
      </c>
      <c r="D29" s="42">
        <v>47495395</v>
      </c>
      <c r="E29" s="42">
        <v>29708442</v>
      </c>
      <c r="F29" s="42">
        <v>85324972</v>
      </c>
      <c r="G29" s="43">
        <v>122004370</v>
      </c>
      <c r="H29" s="44">
        <v>127418011</v>
      </c>
      <c r="I29" s="37">
        <f t="shared" si="0"/>
        <v>187.2078313632199</v>
      </c>
      <c r="J29" s="22">
        <f t="shared" si="1"/>
        <v>62.47391605444197</v>
      </c>
      <c r="K29" s="2"/>
    </row>
    <row r="30" spans="1:11" ht="12.75">
      <c r="A30" s="8" t="s">
        <v>17</v>
      </c>
      <c r="B30" s="20" t="s">
        <v>39</v>
      </c>
      <c r="C30" s="42">
        <v>322356</v>
      </c>
      <c r="D30" s="42">
        <v>322356</v>
      </c>
      <c r="E30" s="42">
        <v>310117</v>
      </c>
      <c r="F30" s="42">
        <v>1500000</v>
      </c>
      <c r="G30" s="43">
        <v>2000004</v>
      </c>
      <c r="H30" s="44">
        <v>0</v>
      </c>
      <c r="I30" s="37">
        <f t="shared" si="0"/>
        <v>383.68841437264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75368151</v>
      </c>
      <c r="D31" s="42">
        <v>76517243</v>
      </c>
      <c r="E31" s="42">
        <v>71758013</v>
      </c>
      <c r="F31" s="42">
        <v>94012246</v>
      </c>
      <c r="G31" s="43">
        <v>174829833</v>
      </c>
      <c r="H31" s="44">
        <v>56094071</v>
      </c>
      <c r="I31" s="37">
        <f t="shared" si="0"/>
        <v>31.012889111073918</v>
      </c>
      <c r="J31" s="22">
        <f t="shared" si="1"/>
        <v>-7.881077001504289</v>
      </c>
      <c r="K31" s="2"/>
    </row>
    <row r="32" spans="1:11" ht="12.75">
      <c r="A32" s="8" t="s">
        <v>17</v>
      </c>
      <c r="B32" s="20" t="s">
        <v>34</v>
      </c>
      <c r="C32" s="42">
        <v>135826833</v>
      </c>
      <c r="D32" s="42">
        <v>110932131</v>
      </c>
      <c r="E32" s="42">
        <v>42263410</v>
      </c>
      <c r="F32" s="42">
        <v>140563836</v>
      </c>
      <c r="G32" s="43">
        <v>37235540</v>
      </c>
      <c r="H32" s="44">
        <v>23695000</v>
      </c>
      <c r="I32" s="37">
        <f t="shared" si="0"/>
        <v>232.58990696680652</v>
      </c>
      <c r="J32" s="22">
        <f t="shared" si="1"/>
        <v>-17.54239318386759</v>
      </c>
      <c r="K32" s="2"/>
    </row>
    <row r="33" spans="1:11" ht="13.5" thickBot="1">
      <c r="A33" s="8" t="s">
        <v>17</v>
      </c>
      <c r="B33" s="38" t="s">
        <v>41</v>
      </c>
      <c r="C33" s="58">
        <v>295382305</v>
      </c>
      <c r="D33" s="58">
        <v>235267125</v>
      </c>
      <c r="E33" s="58">
        <v>144039982</v>
      </c>
      <c r="F33" s="58">
        <v>321401054</v>
      </c>
      <c r="G33" s="59">
        <v>336069747</v>
      </c>
      <c r="H33" s="60">
        <v>207207082</v>
      </c>
      <c r="I33" s="39">
        <f t="shared" si="0"/>
        <v>123.1332228297557</v>
      </c>
      <c r="J33" s="40">
        <f t="shared" si="1"/>
        <v>12.886111144451263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18988936</v>
      </c>
      <c r="D8" s="42">
        <v>18988936</v>
      </c>
      <c r="E8" s="42">
        <v>18136202</v>
      </c>
      <c r="F8" s="42">
        <v>18836557</v>
      </c>
      <c r="G8" s="43">
        <v>19627692</v>
      </c>
      <c r="H8" s="44">
        <v>20491311</v>
      </c>
      <c r="I8" s="21">
        <f>IF(($E8=0),0,((($F8/$E8)-1)*100))</f>
        <v>3.8616409323186884</v>
      </c>
      <c r="J8" s="22">
        <f>IF(($E8=0),0,(((($H8/$E8)^(1/3))-1)*100))</f>
        <v>4.153643448285371</v>
      </c>
      <c r="K8" s="2"/>
    </row>
    <row r="9" spans="1:11" ht="12.75">
      <c r="A9" s="4" t="s">
        <v>17</v>
      </c>
      <c r="B9" s="20" t="s">
        <v>20</v>
      </c>
      <c r="C9" s="42">
        <v>100000</v>
      </c>
      <c r="D9" s="42">
        <v>33478</v>
      </c>
      <c r="E9" s="42">
        <v>36828</v>
      </c>
      <c r="F9" s="42">
        <v>100000</v>
      </c>
      <c r="G9" s="43">
        <v>104200</v>
      </c>
      <c r="H9" s="44">
        <v>108785</v>
      </c>
      <c r="I9" s="21">
        <f>IF(($E9=0),0,((($F9/$E9)-1)*100))</f>
        <v>171.53252959704574</v>
      </c>
      <c r="J9" s="22">
        <f>IF(($E9=0),0,(((($H9/$E9)^(1/3))-1)*100))</f>
        <v>43.4818476429113</v>
      </c>
      <c r="K9" s="2"/>
    </row>
    <row r="10" spans="1:11" ht="12.75">
      <c r="A10" s="4" t="s">
        <v>17</v>
      </c>
      <c r="B10" s="20" t="s">
        <v>21</v>
      </c>
      <c r="C10" s="42">
        <v>178809000</v>
      </c>
      <c r="D10" s="42">
        <v>204289981</v>
      </c>
      <c r="E10" s="42">
        <v>202826218</v>
      </c>
      <c r="F10" s="42">
        <v>181218325</v>
      </c>
      <c r="G10" s="43">
        <v>191344598</v>
      </c>
      <c r="H10" s="44">
        <v>188375686</v>
      </c>
      <c r="I10" s="21">
        <f aca="true" t="shared" si="0" ref="I10:I33">IF(($E10=0),0,((($F10/$E10)-1)*100))</f>
        <v>-10.653402313107275</v>
      </c>
      <c r="J10" s="22">
        <f aca="true" t="shared" si="1" ref="J10:J33">IF(($E10=0),0,(((($H10/$E10)^(1/3))-1)*100))</f>
        <v>-2.4336065831224163</v>
      </c>
      <c r="K10" s="2"/>
    </row>
    <row r="11" spans="1:11" ht="12.75">
      <c r="A11" s="8" t="s">
        <v>17</v>
      </c>
      <c r="B11" s="23" t="s">
        <v>22</v>
      </c>
      <c r="C11" s="45">
        <v>197897936</v>
      </c>
      <c r="D11" s="45">
        <v>223312395</v>
      </c>
      <c r="E11" s="45">
        <v>220999248</v>
      </c>
      <c r="F11" s="45">
        <v>200154882</v>
      </c>
      <c r="G11" s="46">
        <v>211076490</v>
      </c>
      <c r="H11" s="47">
        <v>208975782</v>
      </c>
      <c r="I11" s="24">
        <f t="shared" si="0"/>
        <v>-9.43187191297592</v>
      </c>
      <c r="J11" s="25">
        <f t="shared" si="1"/>
        <v>-1.8474197121040037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66202256</v>
      </c>
      <c r="D13" s="42">
        <v>63666625</v>
      </c>
      <c r="E13" s="42">
        <v>59380745</v>
      </c>
      <c r="F13" s="42">
        <v>71169745</v>
      </c>
      <c r="G13" s="43">
        <v>74366361</v>
      </c>
      <c r="H13" s="44">
        <v>77629936</v>
      </c>
      <c r="I13" s="21">
        <f t="shared" si="0"/>
        <v>19.85323693732708</v>
      </c>
      <c r="J13" s="22">
        <f t="shared" si="1"/>
        <v>9.343892135496933</v>
      </c>
      <c r="K13" s="2"/>
    </row>
    <row r="14" spans="1:11" ht="12.75">
      <c r="A14" s="4" t="s">
        <v>17</v>
      </c>
      <c r="B14" s="20" t="s">
        <v>25</v>
      </c>
      <c r="C14" s="42">
        <v>2500000</v>
      </c>
      <c r="D14" s="42">
        <v>2500000</v>
      </c>
      <c r="E14" s="42">
        <v>1936699</v>
      </c>
      <c r="F14" s="42">
        <v>3000000</v>
      </c>
      <c r="G14" s="43">
        <v>3126000</v>
      </c>
      <c r="H14" s="44">
        <v>3263544</v>
      </c>
      <c r="I14" s="21">
        <f t="shared" si="0"/>
        <v>54.902749472168885</v>
      </c>
      <c r="J14" s="22">
        <f t="shared" si="1"/>
        <v>18.998763306075418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129129250</v>
      </c>
      <c r="D17" s="42">
        <v>157086777</v>
      </c>
      <c r="E17" s="42">
        <v>146378257</v>
      </c>
      <c r="F17" s="42">
        <v>125906025</v>
      </c>
      <c r="G17" s="43">
        <v>130793254</v>
      </c>
      <c r="H17" s="44">
        <v>127006329</v>
      </c>
      <c r="I17" s="28">
        <f t="shared" si="0"/>
        <v>-13.985842173267582</v>
      </c>
      <c r="J17" s="29">
        <f t="shared" si="1"/>
        <v>-4.621695635344903</v>
      </c>
      <c r="K17" s="2"/>
    </row>
    <row r="18" spans="1:11" ht="12.75">
      <c r="A18" s="4" t="s">
        <v>17</v>
      </c>
      <c r="B18" s="23" t="s">
        <v>28</v>
      </c>
      <c r="C18" s="45">
        <v>197831506</v>
      </c>
      <c r="D18" s="45">
        <v>223253402</v>
      </c>
      <c r="E18" s="45">
        <v>207695701</v>
      </c>
      <c r="F18" s="45">
        <v>200075770</v>
      </c>
      <c r="G18" s="46">
        <v>208285615</v>
      </c>
      <c r="H18" s="47">
        <v>207899809</v>
      </c>
      <c r="I18" s="24">
        <f t="shared" si="0"/>
        <v>-3.6687957253385806</v>
      </c>
      <c r="J18" s="25">
        <f t="shared" si="1"/>
        <v>0.032746814167627925</v>
      </c>
      <c r="K18" s="2"/>
    </row>
    <row r="19" spans="1:11" ht="23.25" customHeight="1">
      <c r="A19" s="30" t="s">
        <v>17</v>
      </c>
      <c r="B19" s="31" t="s">
        <v>29</v>
      </c>
      <c r="C19" s="51">
        <v>66430</v>
      </c>
      <c r="D19" s="51">
        <v>58993</v>
      </c>
      <c r="E19" s="51">
        <v>13303547</v>
      </c>
      <c r="F19" s="52">
        <v>79112</v>
      </c>
      <c r="G19" s="53">
        <v>2790875</v>
      </c>
      <c r="H19" s="54">
        <v>1075973</v>
      </c>
      <c r="I19" s="32">
        <f t="shared" si="0"/>
        <v>-99.40533152549466</v>
      </c>
      <c r="J19" s="33">
        <f t="shared" si="1"/>
        <v>-56.754129674435674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55492266</v>
      </c>
      <c r="D23" s="42">
        <v>58766216</v>
      </c>
      <c r="E23" s="42">
        <v>41150358</v>
      </c>
      <c r="F23" s="42">
        <v>51330760</v>
      </c>
      <c r="G23" s="43">
        <v>33550000</v>
      </c>
      <c r="H23" s="44">
        <v>29700000</v>
      </c>
      <c r="I23" s="37">
        <f t="shared" si="0"/>
        <v>24.73952231472689</v>
      </c>
      <c r="J23" s="22">
        <f t="shared" si="1"/>
        <v>-10.299621177713124</v>
      </c>
      <c r="K23" s="2"/>
    </row>
    <row r="24" spans="1:11" ht="12.75">
      <c r="A24" s="8" t="s">
        <v>17</v>
      </c>
      <c r="B24" s="20" t="s">
        <v>33</v>
      </c>
      <c r="C24" s="42">
        <v>29630000</v>
      </c>
      <c r="D24" s="42">
        <v>29265998</v>
      </c>
      <c r="E24" s="42">
        <v>27182229</v>
      </c>
      <c r="F24" s="42">
        <v>31331000</v>
      </c>
      <c r="G24" s="43">
        <v>33627000</v>
      </c>
      <c r="H24" s="44">
        <v>35000000</v>
      </c>
      <c r="I24" s="37">
        <f t="shared" si="0"/>
        <v>15.262806446079157</v>
      </c>
      <c r="J24" s="22">
        <f t="shared" si="1"/>
        <v>8.791339937121446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85122266</v>
      </c>
      <c r="D26" s="45">
        <v>88032214</v>
      </c>
      <c r="E26" s="45">
        <v>68332587</v>
      </c>
      <c r="F26" s="45">
        <v>82661760</v>
      </c>
      <c r="G26" s="46">
        <v>67177000</v>
      </c>
      <c r="H26" s="47">
        <v>64700000</v>
      </c>
      <c r="I26" s="24">
        <f t="shared" si="0"/>
        <v>20.96975049400662</v>
      </c>
      <c r="J26" s="25">
        <f t="shared" si="1"/>
        <v>-1.8043748784889457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400000</v>
      </c>
      <c r="D28" s="42">
        <v>400000</v>
      </c>
      <c r="E28" s="42">
        <v>341759</v>
      </c>
      <c r="F28" s="42">
        <v>0</v>
      </c>
      <c r="G28" s="43">
        <v>0</v>
      </c>
      <c r="H28" s="44">
        <v>0</v>
      </c>
      <c r="I28" s="37">
        <f t="shared" si="0"/>
        <v>-100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2000000</v>
      </c>
      <c r="D29" s="42">
        <v>2115000</v>
      </c>
      <c r="E29" s="42">
        <v>1729918</v>
      </c>
      <c r="F29" s="42">
        <v>2500000</v>
      </c>
      <c r="G29" s="43">
        <v>0</v>
      </c>
      <c r="H29" s="44">
        <v>0</v>
      </c>
      <c r="I29" s="37">
        <f t="shared" si="0"/>
        <v>44.51552038882769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27923244</v>
      </c>
      <c r="D31" s="42">
        <v>38599460</v>
      </c>
      <c r="E31" s="42">
        <v>34514048</v>
      </c>
      <c r="F31" s="42">
        <v>20542958</v>
      </c>
      <c r="G31" s="43">
        <v>36627000</v>
      </c>
      <c r="H31" s="44">
        <v>33000000</v>
      </c>
      <c r="I31" s="37">
        <f t="shared" si="0"/>
        <v>-40.4794302887914</v>
      </c>
      <c r="J31" s="22">
        <f t="shared" si="1"/>
        <v>-1.4841715732897942</v>
      </c>
      <c r="K31" s="2"/>
    </row>
    <row r="32" spans="1:11" ht="12.75">
      <c r="A32" s="8" t="s">
        <v>17</v>
      </c>
      <c r="B32" s="20" t="s">
        <v>34</v>
      </c>
      <c r="C32" s="42">
        <v>54799022</v>
      </c>
      <c r="D32" s="42">
        <v>46917754</v>
      </c>
      <c r="E32" s="42">
        <v>31746862</v>
      </c>
      <c r="F32" s="42">
        <v>59618802</v>
      </c>
      <c r="G32" s="43">
        <v>30550000</v>
      </c>
      <c r="H32" s="44">
        <v>31700000</v>
      </c>
      <c r="I32" s="37">
        <f t="shared" si="0"/>
        <v>87.79431491528203</v>
      </c>
      <c r="J32" s="22">
        <f t="shared" si="1"/>
        <v>-0.04922804319840157</v>
      </c>
      <c r="K32" s="2"/>
    </row>
    <row r="33" spans="1:11" ht="13.5" thickBot="1">
      <c r="A33" s="8" t="s">
        <v>17</v>
      </c>
      <c r="B33" s="38" t="s">
        <v>41</v>
      </c>
      <c r="C33" s="58">
        <v>85122266</v>
      </c>
      <c r="D33" s="58">
        <v>88032214</v>
      </c>
      <c r="E33" s="58">
        <v>68332587</v>
      </c>
      <c r="F33" s="58">
        <v>82661760</v>
      </c>
      <c r="G33" s="59">
        <v>67177000</v>
      </c>
      <c r="H33" s="60">
        <v>64700000</v>
      </c>
      <c r="I33" s="39">
        <f t="shared" si="0"/>
        <v>20.96975049400662</v>
      </c>
      <c r="J33" s="40">
        <f t="shared" si="1"/>
        <v>-1.8043748784889457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23693570</v>
      </c>
      <c r="D8" s="42">
        <v>22555670</v>
      </c>
      <c r="E8" s="42">
        <v>28098968</v>
      </c>
      <c r="F8" s="42">
        <v>24001951</v>
      </c>
      <c r="G8" s="43">
        <v>24962030</v>
      </c>
      <c r="H8" s="44">
        <v>25960510</v>
      </c>
      <c r="I8" s="21">
        <f>IF(($E8=0),0,((($F8/$E8)-1)*100))</f>
        <v>-14.580667161868721</v>
      </c>
      <c r="J8" s="22">
        <f>IF(($E8=0),0,(((($H8/$E8)^(1/3))-1)*100))</f>
        <v>-2.604038328595959</v>
      </c>
      <c r="K8" s="2"/>
    </row>
    <row r="9" spans="1:11" ht="12.75">
      <c r="A9" s="4" t="s">
        <v>17</v>
      </c>
      <c r="B9" s="20" t="s">
        <v>20</v>
      </c>
      <c r="C9" s="42">
        <v>136000</v>
      </c>
      <c r="D9" s="42">
        <v>268084</v>
      </c>
      <c r="E9" s="42">
        <v>282791</v>
      </c>
      <c r="F9" s="42">
        <v>268088</v>
      </c>
      <c r="G9" s="43">
        <v>278811</v>
      </c>
      <c r="H9" s="44">
        <v>289964</v>
      </c>
      <c r="I9" s="21">
        <f>IF(($E9=0),0,((($F9/$E9)-1)*100))</f>
        <v>-5.19924608633231</v>
      </c>
      <c r="J9" s="22">
        <f>IF(($E9=0),0,(((($H9/$E9)^(1/3))-1)*100))</f>
        <v>0.8384510908027387</v>
      </c>
      <c r="K9" s="2"/>
    </row>
    <row r="10" spans="1:11" ht="12.75">
      <c r="A10" s="4" t="s">
        <v>17</v>
      </c>
      <c r="B10" s="20" t="s">
        <v>21</v>
      </c>
      <c r="C10" s="42">
        <v>106110794</v>
      </c>
      <c r="D10" s="42">
        <v>120962143</v>
      </c>
      <c r="E10" s="42">
        <v>122256640</v>
      </c>
      <c r="F10" s="42">
        <v>107610741</v>
      </c>
      <c r="G10" s="43">
        <v>111765572</v>
      </c>
      <c r="H10" s="44">
        <v>108761715</v>
      </c>
      <c r="I10" s="21">
        <f aca="true" t="shared" si="0" ref="I10:I33">IF(($E10=0),0,((($F10/$E10)-1)*100))</f>
        <v>-11.979634807565464</v>
      </c>
      <c r="J10" s="22">
        <f aca="true" t="shared" si="1" ref="J10:J33">IF(($E10=0),0,(((($H10/$E10)^(1/3))-1)*100))</f>
        <v>-3.8237446340964043</v>
      </c>
      <c r="K10" s="2"/>
    </row>
    <row r="11" spans="1:11" ht="12.75">
      <c r="A11" s="8" t="s">
        <v>17</v>
      </c>
      <c r="B11" s="23" t="s">
        <v>22</v>
      </c>
      <c r="C11" s="45">
        <v>129940364</v>
      </c>
      <c r="D11" s="45">
        <v>143785897</v>
      </c>
      <c r="E11" s="45">
        <v>150638399</v>
      </c>
      <c r="F11" s="45">
        <v>131880780</v>
      </c>
      <c r="G11" s="46">
        <v>137006413</v>
      </c>
      <c r="H11" s="47">
        <v>135012189</v>
      </c>
      <c r="I11" s="24">
        <f t="shared" si="0"/>
        <v>-12.452083349611275</v>
      </c>
      <c r="J11" s="25">
        <f t="shared" si="1"/>
        <v>-3.5847431695118614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47315298</v>
      </c>
      <c r="D13" s="42">
        <v>47255040</v>
      </c>
      <c r="E13" s="42">
        <v>44847023</v>
      </c>
      <c r="F13" s="42">
        <v>50723847</v>
      </c>
      <c r="G13" s="43">
        <v>52752796</v>
      </c>
      <c r="H13" s="44">
        <v>54862911</v>
      </c>
      <c r="I13" s="21">
        <f t="shared" si="0"/>
        <v>13.104156322706185</v>
      </c>
      <c r="J13" s="22">
        <f t="shared" si="1"/>
        <v>6.950234874260253</v>
      </c>
      <c r="K13" s="2"/>
    </row>
    <row r="14" spans="1:11" ht="12.75">
      <c r="A14" s="4" t="s">
        <v>17</v>
      </c>
      <c r="B14" s="20" t="s">
        <v>25</v>
      </c>
      <c r="C14" s="42">
        <v>2500000</v>
      </c>
      <c r="D14" s="42">
        <v>13476131</v>
      </c>
      <c r="E14" s="42">
        <v>4719995</v>
      </c>
      <c r="F14" s="42">
        <v>5357546</v>
      </c>
      <c r="G14" s="43">
        <v>5571848</v>
      </c>
      <c r="H14" s="44">
        <v>5794722</v>
      </c>
      <c r="I14" s="21">
        <f t="shared" si="0"/>
        <v>13.50745074941817</v>
      </c>
      <c r="J14" s="22">
        <f t="shared" si="1"/>
        <v>7.07720399866516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80179114</v>
      </c>
      <c r="D17" s="42">
        <v>92430541</v>
      </c>
      <c r="E17" s="42">
        <v>80143734</v>
      </c>
      <c r="F17" s="42">
        <v>87248990</v>
      </c>
      <c r="G17" s="43">
        <v>87525278</v>
      </c>
      <c r="H17" s="44">
        <v>90533251</v>
      </c>
      <c r="I17" s="28">
        <f t="shared" si="0"/>
        <v>8.865641323874417</v>
      </c>
      <c r="J17" s="29">
        <f t="shared" si="1"/>
        <v>4.146860093198024</v>
      </c>
      <c r="K17" s="2"/>
    </row>
    <row r="18" spans="1:11" ht="12.75">
      <c r="A18" s="4" t="s">
        <v>17</v>
      </c>
      <c r="B18" s="23" t="s">
        <v>28</v>
      </c>
      <c r="C18" s="45">
        <v>129994412</v>
      </c>
      <c r="D18" s="45">
        <v>153161712</v>
      </c>
      <c r="E18" s="45">
        <v>129710752</v>
      </c>
      <c r="F18" s="45">
        <v>143330383</v>
      </c>
      <c r="G18" s="46">
        <v>145849922</v>
      </c>
      <c r="H18" s="47">
        <v>151190884</v>
      </c>
      <c r="I18" s="24">
        <f t="shared" si="0"/>
        <v>10.500001572730078</v>
      </c>
      <c r="J18" s="25">
        <f t="shared" si="1"/>
        <v>5.240574383470742</v>
      </c>
      <c r="K18" s="2"/>
    </row>
    <row r="19" spans="1:11" ht="23.25" customHeight="1">
      <c r="A19" s="30" t="s">
        <v>17</v>
      </c>
      <c r="B19" s="31" t="s">
        <v>29</v>
      </c>
      <c r="C19" s="51">
        <v>-54048</v>
      </c>
      <c r="D19" s="51">
        <v>-9375815</v>
      </c>
      <c r="E19" s="51">
        <v>20927647</v>
      </c>
      <c r="F19" s="52">
        <v>-11449603</v>
      </c>
      <c r="G19" s="53">
        <v>-8843509</v>
      </c>
      <c r="H19" s="54">
        <v>-16178695</v>
      </c>
      <c r="I19" s="32">
        <f t="shared" si="0"/>
        <v>-154.71041727720274</v>
      </c>
      <c r="J19" s="33">
        <f t="shared" si="1"/>
        <v>-191.77851551744092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8484000</v>
      </c>
      <c r="D23" s="42">
        <v>21418533</v>
      </c>
      <c r="E23" s="42">
        <v>10922382</v>
      </c>
      <c r="F23" s="42">
        <v>6367991</v>
      </c>
      <c r="G23" s="43">
        <v>2803000</v>
      </c>
      <c r="H23" s="44">
        <v>3009120</v>
      </c>
      <c r="I23" s="37">
        <f t="shared" si="0"/>
        <v>-41.69778167436371</v>
      </c>
      <c r="J23" s="22">
        <f t="shared" si="1"/>
        <v>-34.93101256249355</v>
      </c>
      <c r="K23" s="2"/>
    </row>
    <row r="24" spans="1:11" ht="12.75">
      <c r="A24" s="8" t="s">
        <v>17</v>
      </c>
      <c r="B24" s="20" t="s">
        <v>33</v>
      </c>
      <c r="C24" s="42">
        <v>25195000</v>
      </c>
      <c r="D24" s="42">
        <v>34150779</v>
      </c>
      <c r="E24" s="42">
        <v>29348976</v>
      </c>
      <c r="F24" s="42">
        <v>27219131</v>
      </c>
      <c r="G24" s="43">
        <v>24986000</v>
      </c>
      <c r="H24" s="44">
        <v>25946000</v>
      </c>
      <c r="I24" s="37">
        <f t="shared" si="0"/>
        <v>-7.256965285603146</v>
      </c>
      <c r="J24" s="22">
        <f t="shared" si="1"/>
        <v>-4.024771769434721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33679000</v>
      </c>
      <c r="D26" s="45">
        <v>55569312</v>
      </c>
      <c r="E26" s="45">
        <v>40271358</v>
      </c>
      <c r="F26" s="45">
        <v>33587122</v>
      </c>
      <c r="G26" s="46">
        <v>27789000</v>
      </c>
      <c r="H26" s="47">
        <v>28955120</v>
      </c>
      <c r="I26" s="24">
        <f t="shared" si="0"/>
        <v>-16.597990065296532</v>
      </c>
      <c r="J26" s="25">
        <f t="shared" si="1"/>
        <v>-10.413404758511247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26945000</v>
      </c>
      <c r="D31" s="42">
        <v>41504941</v>
      </c>
      <c r="E31" s="42">
        <v>33334740</v>
      </c>
      <c r="F31" s="42">
        <v>28088696</v>
      </c>
      <c r="G31" s="43">
        <v>24986000</v>
      </c>
      <c r="H31" s="44">
        <v>25946000</v>
      </c>
      <c r="I31" s="37">
        <f t="shared" si="0"/>
        <v>-15.737467878855515</v>
      </c>
      <c r="J31" s="22">
        <f t="shared" si="1"/>
        <v>-8.013425330559654</v>
      </c>
      <c r="K31" s="2"/>
    </row>
    <row r="32" spans="1:11" ht="12.75">
      <c r="A32" s="8" t="s">
        <v>17</v>
      </c>
      <c r="B32" s="20" t="s">
        <v>34</v>
      </c>
      <c r="C32" s="42">
        <v>6994000</v>
      </c>
      <c r="D32" s="42">
        <v>14064371</v>
      </c>
      <c r="E32" s="42">
        <v>6936618</v>
      </c>
      <c r="F32" s="42">
        <v>5498426</v>
      </c>
      <c r="G32" s="43">
        <v>2803000</v>
      </c>
      <c r="H32" s="44">
        <v>3009120</v>
      </c>
      <c r="I32" s="37">
        <f t="shared" si="0"/>
        <v>-20.733331430388702</v>
      </c>
      <c r="J32" s="22">
        <f t="shared" si="1"/>
        <v>-24.299762352329957</v>
      </c>
      <c r="K32" s="2"/>
    </row>
    <row r="33" spans="1:11" ht="13.5" thickBot="1">
      <c r="A33" s="8" t="s">
        <v>17</v>
      </c>
      <c r="B33" s="38" t="s">
        <v>41</v>
      </c>
      <c r="C33" s="58">
        <v>33939000</v>
      </c>
      <c r="D33" s="58">
        <v>55569312</v>
      </c>
      <c r="E33" s="58">
        <v>40271358</v>
      </c>
      <c r="F33" s="58">
        <v>33587122</v>
      </c>
      <c r="G33" s="59">
        <v>27789000</v>
      </c>
      <c r="H33" s="60">
        <v>28955120</v>
      </c>
      <c r="I33" s="39">
        <f t="shared" si="0"/>
        <v>-16.597990065296532</v>
      </c>
      <c r="J33" s="40">
        <f t="shared" si="1"/>
        <v>-10.413404758511247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27186612</v>
      </c>
      <c r="D8" s="42">
        <v>24086612</v>
      </c>
      <c r="E8" s="42">
        <v>25834113</v>
      </c>
      <c r="F8" s="42">
        <v>23621256</v>
      </c>
      <c r="G8" s="43">
        <v>24658622</v>
      </c>
      <c r="H8" s="44">
        <v>25640222</v>
      </c>
      <c r="I8" s="21">
        <f>IF(($E8=0),0,((($F8/$E8)-1)*100))</f>
        <v>-8.565639547988347</v>
      </c>
      <c r="J8" s="22">
        <f>IF(($E8=0),0,(((($H8/$E8)^(1/3))-1)*100))</f>
        <v>-0.25080288003841433</v>
      </c>
      <c r="K8" s="2"/>
    </row>
    <row r="9" spans="1:11" ht="12.75">
      <c r="A9" s="4" t="s">
        <v>17</v>
      </c>
      <c r="B9" s="20" t="s">
        <v>20</v>
      </c>
      <c r="C9" s="42">
        <v>45402444</v>
      </c>
      <c r="D9" s="42">
        <v>38402444</v>
      </c>
      <c r="E9" s="42">
        <v>36867981</v>
      </c>
      <c r="F9" s="42">
        <v>43876210</v>
      </c>
      <c r="G9" s="43">
        <v>44463668</v>
      </c>
      <c r="H9" s="44">
        <v>46585828</v>
      </c>
      <c r="I9" s="21">
        <f>IF(($E9=0),0,((($F9/$E9)-1)*100))</f>
        <v>19.008985059420525</v>
      </c>
      <c r="J9" s="22">
        <f>IF(($E9=0),0,(((($H9/$E9)^(1/3))-1)*100))</f>
        <v>8.11056938000474</v>
      </c>
      <c r="K9" s="2"/>
    </row>
    <row r="10" spans="1:11" ht="12.75">
      <c r="A10" s="4" t="s">
        <v>17</v>
      </c>
      <c r="B10" s="20" t="s">
        <v>21</v>
      </c>
      <c r="C10" s="42">
        <v>141985548</v>
      </c>
      <c r="D10" s="42">
        <v>146261549</v>
      </c>
      <c r="E10" s="42">
        <v>165836319</v>
      </c>
      <c r="F10" s="42">
        <v>137567268</v>
      </c>
      <c r="G10" s="43">
        <v>140909256</v>
      </c>
      <c r="H10" s="44">
        <v>142353840</v>
      </c>
      <c r="I10" s="21">
        <f aca="true" t="shared" si="0" ref="I10:I33">IF(($E10=0),0,((($F10/$E10)-1)*100))</f>
        <v>-17.046357016643622</v>
      </c>
      <c r="J10" s="22">
        <f aca="true" t="shared" si="1" ref="J10:J33">IF(($E10=0),0,(((($H10/$E10)^(1/3))-1)*100))</f>
        <v>-4.962169787317549</v>
      </c>
      <c r="K10" s="2"/>
    </row>
    <row r="11" spans="1:11" ht="12.75">
      <c r="A11" s="8" t="s">
        <v>17</v>
      </c>
      <c r="B11" s="23" t="s">
        <v>22</v>
      </c>
      <c r="C11" s="45">
        <v>214574604</v>
      </c>
      <c r="D11" s="45">
        <v>208750605</v>
      </c>
      <c r="E11" s="45">
        <v>228538413</v>
      </c>
      <c r="F11" s="45">
        <v>205064734</v>
      </c>
      <c r="G11" s="46">
        <v>210031546</v>
      </c>
      <c r="H11" s="47">
        <v>214579890</v>
      </c>
      <c r="I11" s="24">
        <f t="shared" si="0"/>
        <v>-10.271218169349938</v>
      </c>
      <c r="J11" s="25">
        <f t="shared" si="1"/>
        <v>-2.078827804521166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75541284</v>
      </c>
      <c r="D13" s="42">
        <v>75840813</v>
      </c>
      <c r="E13" s="42">
        <v>73579176</v>
      </c>
      <c r="F13" s="42">
        <v>82036020</v>
      </c>
      <c r="G13" s="43">
        <v>85645572</v>
      </c>
      <c r="H13" s="44">
        <v>89499624</v>
      </c>
      <c r="I13" s="21">
        <f t="shared" si="0"/>
        <v>11.4935290930684</v>
      </c>
      <c r="J13" s="22">
        <f t="shared" si="1"/>
        <v>6.746938983158168</v>
      </c>
      <c r="K13" s="2"/>
    </row>
    <row r="14" spans="1:11" ht="12.75">
      <c r="A14" s="4" t="s">
        <v>17</v>
      </c>
      <c r="B14" s="20" t="s">
        <v>25</v>
      </c>
      <c r="C14" s="42">
        <v>999996</v>
      </c>
      <c r="D14" s="42">
        <v>2499996</v>
      </c>
      <c r="E14" s="42">
        <v>17201804</v>
      </c>
      <c r="F14" s="42">
        <v>2499996</v>
      </c>
      <c r="G14" s="43">
        <v>2610000</v>
      </c>
      <c r="H14" s="44">
        <v>2727456</v>
      </c>
      <c r="I14" s="21">
        <f t="shared" si="0"/>
        <v>-85.46666384525716</v>
      </c>
      <c r="J14" s="22">
        <f t="shared" si="1"/>
        <v>-45.875414170820235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37000008</v>
      </c>
      <c r="D16" s="42">
        <v>34500008</v>
      </c>
      <c r="E16" s="42">
        <v>34414782</v>
      </c>
      <c r="F16" s="42">
        <v>39675000</v>
      </c>
      <c r="G16" s="43">
        <v>41301248</v>
      </c>
      <c r="H16" s="44">
        <v>42695892</v>
      </c>
      <c r="I16" s="21">
        <f t="shared" si="0"/>
        <v>15.284763390336153</v>
      </c>
      <c r="J16" s="22">
        <f t="shared" si="1"/>
        <v>7.451798614626437</v>
      </c>
      <c r="K16" s="2"/>
    </row>
    <row r="17" spans="1:11" ht="12.75">
      <c r="A17" s="4" t="s">
        <v>17</v>
      </c>
      <c r="B17" s="20" t="s">
        <v>27</v>
      </c>
      <c r="C17" s="42">
        <v>106309632</v>
      </c>
      <c r="D17" s="42">
        <v>108136413</v>
      </c>
      <c r="E17" s="42">
        <v>94704355</v>
      </c>
      <c r="F17" s="42">
        <v>113302784</v>
      </c>
      <c r="G17" s="43">
        <v>117893712</v>
      </c>
      <c r="H17" s="44">
        <v>123198912</v>
      </c>
      <c r="I17" s="28">
        <f t="shared" si="0"/>
        <v>19.63840944801325</v>
      </c>
      <c r="J17" s="29">
        <f t="shared" si="1"/>
        <v>9.16388266728596</v>
      </c>
      <c r="K17" s="2"/>
    </row>
    <row r="18" spans="1:11" ht="12.75">
      <c r="A18" s="4" t="s">
        <v>17</v>
      </c>
      <c r="B18" s="23" t="s">
        <v>28</v>
      </c>
      <c r="C18" s="45">
        <v>219850920</v>
      </c>
      <c r="D18" s="45">
        <v>220977230</v>
      </c>
      <c r="E18" s="45">
        <v>219900117</v>
      </c>
      <c r="F18" s="45">
        <v>237513800</v>
      </c>
      <c r="G18" s="46">
        <v>247450532</v>
      </c>
      <c r="H18" s="47">
        <v>258121884</v>
      </c>
      <c r="I18" s="24">
        <f t="shared" si="0"/>
        <v>8.00985612936258</v>
      </c>
      <c r="J18" s="25">
        <f t="shared" si="1"/>
        <v>5.487205790960781</v>
      </c>
      <c r="K18" s="2"/>
    </row>
    <row r="19" spans="1:11" ht="23.25" customHeight="1">
      <c r="A19" s="30" t="s">
        <v>17</v>
      </c>
      <c r="B19" s="31" t="s">
        <v>29</v>
      </c>
      <c r="C19" s="51">
        <v>-5276316</v>
      </c>
      <c r="D19" s="51">
        <v>-12226625</v>
      </c>
      <c r="E19" s="51">
        <v>8638296</v>
      </c>
      <c r="F19" s="52">
        <v>-32449066</v>
      </c>
      <c r="G19" s="53">
        <v>-37418986</v>
      </c>
      <c r="H19" s="54">
        <v>-43541994</v>
      </c>
      <c r="I19" s="32">
        <f t="shared" si="0"/>
        <v>-475.6419784642712</v>
      </c>
      <c r="J19" s="33">
        <f t="shared" si="1"/>
        <v>-271.45891745044975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34179120</v>
      </c>
      <c r="D23" s="42">
        <v>39662141</v>
      </c>
      <c r="E23" s="42">
        <v>36166888</v>
      </c>
      <c r="F23" s="42">
        <v>13626980</v>
      </c>
      <c r="G23" s="43">
        <v>12400332</v>
      </c>
      <c r="H23" s="44">
        <v>17097960</v>
      </c>
      <c r="I23" s="37">
        <f t="shared" si="0"/>
        <v>-62.32194486846643</v>
      </c>
      <c r="J23" s="22">
        <f t="shared" si="1"/>
        <v>-22.098757397550273</v>
      </c>
      <c r="K23" s="2"/>
    </row>
    <row r="24" spans="1:11" ht="12.75">
      <c r="A24" s="8" t="s">
        <v>17</v>
      </c>
      <c r="B24" s="20" t="s">
        <v>33</v>
      </c>
      <c r="C24" s="42">
        <v>22046652</v>
      </c>
      <c r="D24" s="42">
        <v>22046772</v>
      </c>
      <c r="E24" s="42">
        <v>16385634</v>
      </c>
      <c r="F24" s="42">
        <v>32463815</v>
      </c>
      <c r="G24" s="43">
        <v>23643048</v>
      </c>
      <c r="H24" s="44">
        <v>18945420</v>
      </c>
      <c r="I24" s="37">
        <f t="shared" si="0"/>
        <v>98.12364294234817</v>
      </c>
      <c r="J24" s="22">
        <f t="shared" si="1"/>
        <v>4.957544689294391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56225772</v>
      </c>
      <c r="D26" s="45">
        <v>61708913</v>
      </c>
      <c r="E26" s="45">
        <v>52552522</v>
      </c>
      <c r="F26" s="45">
        <v>46090795</v>
      </c>
      <c r="G26" s="46">
        <v>36043380</v>
      </c>
      <c r="H26" s="47">
        <v>36043380</v>
      </c>
      <c r="I26" s="24">
        <f t="shared" si="0"/>
        <v>-12.295750525540905</v>
      </c>
      <c r="J26" s="25">
        <f t="shared" si="1"/>
        <v>-11.811765289476861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2</v>
      </c>
      <c r="E29" s="42">
        <v>0</v>
      </c>
      <c r="F29" s="42">
        <v>1400004</v>
      </c>
      <c r="G29" s="43">
        <v>1461600</v>
      </c>
      <c r="H29" s="44">
        <v>1527372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16845684</v>
      </c>
      <c r="D31" s="42">
        <v>17038172</v>
      </c>
      <c r="E31" s="42">
        <v>14243780</v>
      </c>
      <c r="F31" s="42">
        <v>14094296</v>
      </c>
      <c r="G31" s="43">
        <v>12419532</v>
      </c>
      <c r="H31" s="44">
        <v>7721904</v>
      </c>
      <c r="I31" s="37">
        <f t="shared" si="0"/>
        <v>-1.049468610158255</v>
      </c>
      <c r="J31" s="22">
        <f t="shared" si="1"/>
        <v>-18.460812369549284</v>
      </c>
      <c r="K31" s="2"/>
    </row>
    <row r="32" spans="1:11" ht="12.75">
      <c r="A32" s="8" t="s">
        <v>17</v>
      </c>
      <c r="B32" s="20" t="s">
        <v>34</v>
      </c>
      <c r="C32" s="42">
        <v>39380088</v>
      </c>
      <c r="D32" s="42">
        <v>44670739</v>
      </c>
      <c r="E32" s="42">
        <v>38308742</v>
      </c>
      <c r="F32" s="42">
        <v>30596495</v>
      </c>
      <c r="G32" s="43">
        <v>22162248</v>
      </c>
      <c r="H32" s="44">
        <v>26794104</v>
      </c>
      <c r="I32" s="37">
        <f t="shared" si="0"/>
        <v>-20.13182004253755</v>
      </c>
      <c r="J32" s="22">
        <f t="shared" si="1"/>
        <v>-11.233904751285495</v>
      </c>
      <c r="K32" s="2"/>
    </row>
    <row r="33" spans="1:11" ht="13.5" thickBot="1">
      <c r="A33" s="8" t="s">
        <v>17</v>
      </c>
      <c r="B33" s="38" t="s">
        <v>41</v>
      </c>
      <c r="C33" s="58">
        <v>56225772</v>
      </c>
      <c r="D33" s="58">
        <v>61708913</v>
      </c>
      <c r="E33" s="58">
        <v>52552522</v>
      </c>
      <c r="F33" s="58">
        <v>46090795</v>
      </c>
      <c r="G33" s="59">
        <v>36043380</v>
      </c>
      <c r="H33" s="60">
        <v>36043380</v>
      </c>
      <c r="I33" s="39">
        <f t="shared" si="0"/>
        <v>-12.295750525540905</v>
      </c>
      <c r="J33" s="40">
        <f t="shared" si="1"/>
        <v>-11.811765289476861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90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213701748</v>
      </c>
      <c r="D9" s="42">
        <v>232310757</v>
      </c>
      <c r="E9" s="42">
        <v>240395471</v>
      </c>
      <c r="F9" s="42">
        <v>260677310</v>
      </c>
      <c r="G9" s="43">
        <v>273711176</v>
      </c>
      <c r="H9" s="44">
        <v>288715486</v>
      </c>
      <c r="I9" s="21">
        <f>IF(($E9=0),0,((($F9/$E9)-1)*100))</f>
        <v>8.436864020620426</v>
      </c>
      <c r="J9" s="22">
        <f>IF(($E9=0),0,(((($H9/$E9)^(1/3))-1)*100))</f>
        <v>6.295431485706993</v>
      </c>
      <c r="K9" s="2"/>
    </row>
    <row r="10" spans="1:11" ht="12.75">
      <c r="A10" s="4" t="s">
        <v>17</v>
      </c>
      <c r="B10" s="20" t="s">
        <v>21</v>
      </c>
      <c r="C10" s="42">
        <v>730103412</v>
      </c>
      <c r="D10" s="42">
        <v>815224816</v>
      </c>
      <c r="E10" s="42">
        <v>786422992</v>
      </c>
      <c r="F10" s="42">
        <v>819929595</v>
      </c>
      <c r="G10" s="43">
        <v>881509388</v>
      </c>
      <c r="H10" s="44">
        <v>913500627</v>
      </c>
      <c r="I10" s="21">
        <f aca="true" t="shared" si="0" ref="I10:I33">IF(($E10=0),0,((($F10/$E10)-1)*100))</f>
        <v>4.2606336972406345</v>
      </c>
      <c r="J10" s="22">
        <f aca="true" t="shared" si="1" ref="J10:J33">IF(($E10=0),0,(((($H10/$E10)^(1/3))-1)*100))</f>
        <v>5.119724954203386</v>
      </c>
      <c r="K10" s="2"/>
    </row>
    <row r="11" spans="1:11" ht="12.75">
      <c r="A11" s="8" t="s">
        <v>17</v>
      </c>
      <c r="B11" s="23" t="s">
        <v>22</v>
      </c>
      <c r="C11" s="45">
        <v>943805160</v>
      </c>
      <c r="D11" s="45">
        <v>1047535573</v>
      </c>
      <c r="E11" s="45">
        <v>1026818463</v>
      </c>
      <c r="F11" s="45">
        <v>1080606905</v>
      </c>
      <c r="G11" s="46">
        <v>1155220564</v>
      </c>
      <c r="H11" s="47">
        <v>1202216113</v>
      </c>
      <c r="I11" s="24">
        <f t="shared" si="0"/>
        <v>5.23835945088571</v>
      </c>
      <c r="J11" s="25">
        <f t="shared" si="1"/>
        <v>5.397333875513999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274982952</v>
      </c>
      <c r="D13" s="42">
        <v>262440718</v>
      </c>
      <c r="E13" s="42">
        <v>245671220</v>
      </c>
      <c r="F13" s="42">
        <v>270730080</v>
      </c>
      <c r="G13" s="43">
        <v>286955403</v>
      </c>
      <c r="H13" s="44">
        <v>305131002</v>
      </c>
      <c r="I13" s="21">
        <f t="shared" si="0"/>
        <v>10.200161011941077</v>
      </c>
      <c r="J13" s="22">
        <f t="shared" si="1"/>
        <v>7.492298848955081</v>
      </c>
      <c r="K13" s="2"/>
    </row>
    <row r="14" spans="1:11" ht="12.75">
      <c r="A14" s="4" t="s">
        <v>17</v>
      </c>
      <c r="B14" s="20" t="s">
        <v>25</v>
      </c>
      <c r="C14" s="42">
        <v>18300636</v>
      </c>
      <c r="D14" s="42">
        <v>18300636</v>
      </c>
      <c r="E14" s="42">
        <v>13725477</v>
      </c>
      <c r="F14" s="42">
        <v>19215668</v>
      </c>
      <c r="G14" s="43">
        <v>20560765</v>
      </c>
      <c r="H14" s="44">
        <v>22000018</v>
      </c>
      <c r="I14" s="21">
        <f t="shared" si="0"/>
        <v>40.000001457144265</v>
      </c>
      <c r="J14" s="22">
        <f t="shared" si="1"/>
        <v>17.03035702217126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651273660</v>
      </c>
      <c r="D17" s="42">
        <v>721212297</v>
      </c>
      <c r="E17" s="42">
        <v>684906425</v>
      </c>
      <c r="F17" s="42">
        <v>776611693</v>
      </c>
      <c r="G17" s="43">
        <v>797607002</v>
      </c>
      <c r="H17" s="44">
        <v>828616704</v>
      </c>
      <c r="I17" s="28">
        <f t="shared" si="0"/>
        <v>13.389459443310091</v>
      </c>
      <c r="J17" s="29">
        <f t="shared" si="1"/>
        <v>6.555077156857969</v>
      </c>
      <c r="K17" s="2"/>
    </row>
    <row r="18" spans="1:11" ht="12.75">
      <c r="A18" s="4" t="s">
        <v>17</v>
      </c>
      <c r="B18" s="23" t="s">
        <v>28</v>
      </c>
      <c r="C18" s="45">
        <v>944557248</v>
      </c>
      <c r="D18" s="45">
        <v>1001953651</v>
      </c>
      <c r="E18" s="45">
        <v>944303122</v>
      </c>
      <c r="F18" s="45">
        <v>1066557441</v>
      </c>
      <c r="G18" s="46">
        <v>1105123170</v>
      </c>
      <c r="H18" s="47">
        <v>1155747724</v>
      </c>
      <c r="I18" s="24">
        <f t="shared" si="0"/>
        <v>12.94651221114993</v>
      </c>
      <c r="J18" s="25">
        <f t="shared" si="1"/>
        <v>6.967178495806792</v>
      </c>
      <c r="K18" s="2"/>
    </row>
    <row r="19" spans="1:11" ht="23.25" customHeight="1">
      <c r="A19" s="30" t="s">
        <v>17</v>
      </c>
      <c r="B19" s="31" t="s">
        <v>29</v>
      </c>
      <c r="C19" s="51">
        <v>-752088</v>
      </c>
      <c r="D19" s="51">
        <v>45581922</v>
      </c>
      <c r="E19" s="51">
        <v>82515341</v>
      </c>
      <c r="F19" s="52">
        <v>14049464</v>
      </c>
      <c r="G19" s="53">
        <v>50097394</v>
      </c>
      <c r="H19" s="54">
        <v>46468389</v>
      </c>
      <c r="I19" s="32">
        <f t="shared" si="0"/>
        <v>-82.97351276776521</v>
      </c>
      <c r="J19" s="33">
        <f t="shared" si="1"/>
        <v>-17.420108895696472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4142010</v>
      </c>
      <c r="F22" s="42">
        <v>0</v>
      </c>
      <c r="G22" s="43">
        <v>0</v>
      </c>
      <c r="H22" s="44">
        <v>70000000</v>
      </c>
      <c r="I22" s="37">
        <f t="shared" si="0"/>
        <v>-100</v>
      </c>
      <c r="J22" s="22">
        <f t="shared" si="1"/>
        <v>156.6230322697675</v>
      </c>
      <c r="K22" s="2"/>
    </row>
    <row r="23" spans="1:11" ht="12.75">
      <c r="A23" s="8" t="s">
        <v>17</v>
      </c>
      <c r="B23" s="20" t="s">
        <v>32</v>
      </c>
      <c r="C23" s="42">
        <v>6845532</v>
      </c>
      <c r="D23" s="42">
        <v>45213984</v>
      </c>
      <c r="E23" s="42">
        <v>23853885</v>
      </c>
      <c r="F23" s="42">
        <v>29421266</v>
      </c>
      <c r="G23" s="43">
        <v>5370000</v>
      </c>
      <c r="H23" s="44">
        <v>5690800</v>
      </c>
      <c r="I23" s="37">
        <f t="shared" si="0"/>
        <v>23.339514716365905</v>
      </c>
      <c r="J23" s="22">
        <f t="shared" si="1"/>
        <v>-37.97909955419632</v>
      </c>
      <c r="K23" s="2"/>
    </row>
    <row r="24" spans="1:11" ht="12.75">
      <c r="A24" s="8" t="s">
        <v>17</v>
      </c>
      <c r="B24" s="20" t="s">
        <v>33</v>
      </c>
      <c r="C24" s="42">
        <v>195850064</v>
      </c>
      <c r="D24" s="42">
        <v>210748494</v>
      </c>
      <c r="E24" s="42">
        <v>205920694</v>
      </c>
      <c r="F24" s="42">
        <v>205964348</v>
      </c>
      <c r="G24" s="43">
        <v>232926304</v>
      </c>
      <c r="H24" s="44">
        <v>240665217</v>
      </c>
      <c r="I24" s="37">
        <f t="shared" si="0"/>
        <v>0.021199423502338277</v>
      </c>
      <c r="J24" s="22">
        <f t="shared" si="1"/>
        <v>5.334614748715483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202695596</v>
      </c>
      <c r="D26" s="45">
        <v>255962478</v>
      </c>
      <c r="E26" s="45">
        <v>233916589</v>
      </c>
      <c r="F26" s="45">
        <v>235385614</v>
      </c>
      <c r="G26" s="46">
        <v>238296304</v>
      </c>
      <c r="H26" s="47">
        <v>316356017</v>
      </c>
      <c r="I26" s="24">
        <f t="shared" si="0"/>
        <v>0.6280123210927968</v>
      </c>
      <c r="J26" s="25">
        <f t="shared" si="1"/>
        <v>10.58724161163964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162978764</v>
      </c>
      <c r="D28" s="42">
        <v>178717870</v>
      </c>
      <c r="E28" s="42">
        <v>-347328604</v>
      </c>
      <c r="F28" s="42">
        <v>142033047</v>
      </c>
      <c r="G28" s="43">
        <v>140976304</v>
      </c>
      <c r="H28" s="44">
        <v>133415217</v>
      </c>
      <c r="I28" s="37">
        <f t="shared" si="0"/>
        <v>-140.89298876173183</v>
      </c>
      <c r="J28" s="22">
        <f t="shared" si="1"/>
        <v>-172.69227686783765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39816828</v>
      </c>
      <c r="D32" s="42">
        <v>77244608</v>
      </c>
      <c r="E32" s="42">
        <v>67550372</v>
      </c>
      <c r="F32" s="42">
        <v>93352567</v>
      </c>
      <c r="G32" s="43">
        <v>97320000</v>
      </c>
      <c r="H32" s="44">
        <v>182940800</v>
      </c>
      <c r="I32" s="37">
        <f t="shared" si="0"/>
        <v>38.19696951483851</v>
      </c>
      <c r="J32" s="22">
        <f t="shared" si="1"/>
        <v>39.38871346193844</v>
      </c>
      <c r="K32" s="2"/>
    </row>
    <row r="33" spans="1:11" ht="13.5" thickBot="1">
      <c r="A33" s="8" t="s">
        <v>17</v>
      </c>
      <c r="B33" s="38" t="s">
        <v>41</v>
      </c>
      <c r="C33" s="58">
        <v>202795592</v>
      </c>
      <c r="D33" s="58">
        <v>255962478</v>
      </c>
      <c r="E33" s="58">
        <v>-279778232</v>
      </c>
      <c r="F33" s="58">
        <v>235385614</v>
      </c>
      <c r="G33" s="59">
        <v>238296304</v>
      </c>
      <c r="H33" s="60">
        <v>316356017</v>
      </c>
      <c r="I33" s="39">
        <f t="shared" si="0"/>
        <v>-184.13292639578907</v>
      </c>
      <c r="J33" s="40">
        <f t="shared" si="1"/>
        <v>-204.18072911393438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91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124374524</v>
      </c>
      <c r="D8" s="42">
        <v>124084192</v>
      </c>
      <c r="E8" s="42">
        <v>122492353</v>
      </c>
      <c r="F8" s="42">
        <v>127187505</v>
      </c>
      <c r="G8" s="43">
        <v>132783755</v>
      </c>
      <c r="H8" s="44">
        <v>138759023</v>
      </c>
      <c r="I8" s="21">
        <f>IF(($E8=0),0,((($F8/$E8)-1)*100))</f>
        <v>3.8330164169513514</v>
      </c>
      <c r="J8" s="22">
        <f>IF(($E8=0),0,(((($H8/$E8)^(1/3))-1)*100))</f>
        <v>4.243924262008036</v>
      </c>
      <c r="K8" s="2"/>
    </row>
    <row r="9" spans="1:11" ht="12.75">
      <c r="A9" s="4" t="s">
        <v>17</v>
      </c>
      <c r="B9" s="20" t="s">
        <v>20</v>
      </c>
      <c r="C9" s="42">
        <v>182864643</v>
      </c>
      <c r="D9" s="42">
        <v>182864643</v>
      </c>
      <c r="E9" s="42">
        <v>150858979</v>
      </c>
      <c r="F9" s="42">
        <v>162373594</v>
      </c>
      <c r="G9" s="43">
        <v>161436438</v>
      </c>
      <c r="H9" s="44">
        <v>168701078</v>
      </c>
      <c r="I9" s="21">
        <f>IF(($E9=0),0,((($F9/$E9)-1)*100))</f>
        <v>7.632701133420761</v>
      </c>
      <c r="J9" s="22">
        <f>IF(($E9=0),0,(((($H9/$E9)^(1/3))-1)*100))</f>
        <v>3.796385705529537</v>
      </c>
      <c r="K9" s="2"/>
    </row>
    <row r="10" spans="1:11" ht="12.75">
      <c r="A10" s="4" t="s">
        <v>17</v>
      </c>
      <c r="B10" s="20" t="s">
        <v>21</v>
      </c>
      <c r="C10" s="42">
        <v>99474745</v>
      </c>
      <c r="D10" s="42">
        <v>103108045</v>
      </c>
      <c r="E10" s="42">
        <v>96491527</v>
      </c>
      <c r="F10" s="42">
        <v>96337543</v>
      </c>
      <c r="G10" s="43">
        <v>96048977</v>
      </c>
      <c r="H10" s="44">
        <v>95979496</v>
      </c>
      <c r="I10" s="21">
        <f aca="true" t="shared" si="0" ref="I10:I33">IF(($E10=0),0,((($F10/$E10)-1)*100))</f>
        <v>-0.1595829237939217</v>
      </c>
      <c r="J10" s="22">
        <f aca="true" t="shared" si="1" ref="J10:J33">IF(($E10=0),0,(((($H10/$E10)^(1/3))-1)*100))</f>
        <v>-0.1771966895904753</v>
      </c>
      <c r="K10" s="2"/>
    </row>
    <row r="11" spans="1:11" ht="12.75">
      <c r="A11" s="8" t="s">
        <v>17</v>
      </c>
      <c r="B11" s="23" t="s">
        <v>22</v>
      </c>
      <c r="C11" s="45">
        <v>406713912</v>
      </c>
      <c r="D11" s="45">
        <v>410056880</v>
      </c>
      <c r="E11" s="45">
        <v>369842859</v>
      </c>
      <c r="F11" s="45">
        <v>385898642</v>
      </c>
      <c r="G11" s="46">
        <v>390269170</v>
      </c>
      <c r="H11" s="47">
        <v>403439597</v>
      </c>
      <c r="I11" s="24">
        <f t="shared" si="0"/>
        <v>4.341244560841995</v>
      </c>
      <c r="J11" s="25">
        <f t="shared" si="1"/>
        <v>2.9406946458922167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140358256</v>
      </c>
      <c r="D13" s="42">
        <v>138265827</v>
      </c>
      <c r="E13" s="42">
        <v>140679955</v>
      </c>
      <c r="F13" s="42">
        <v>141580651</v>
      </c>
      <c r="G13" s="43">
        <v>147760972</v>
      </c>
      <c r="H13" s="44">
        <v>154394970</v>
      </c>
      <c r="I13" s="21">
        <f t="shared" si="0"/>
        <v>0.640244731383377</v>
      </c>
      <c r="J13" s="22">
        <f t="shared" si="1"/>
        <v>3.1494640003470575</v>
      </c>
      <c r="K13" s="2"/>
    </row>
    <row r="14" spans="1:11" ht="12.75">
      <c r="A14" s="4" t="s">
        <v>17</v>
      </c>
      <c r="B14" s="20" t="s">
        <v>25</v>
      </c>
      <c r="C14" s="42">
        <v>9000000</v>
      </c>
      <c r="D14" s="42">
        <v>9000000</v>
      </c>
      <c r="E14" s="42">
        <v>3543327</v>
      </c>
      <c r="F14" s="42">
        <v>9000000</v>
      </c>
      <c r="G14" s="43">
        <v>9396000</v>
      </c>
      <c r="H14" s="44">
        <v>9818820</v>
      </c>
      <c r="I14" s="21">
        <f t="shared" si="0"/>
        <v>153.9985725280224</v>
      </c>
      <c r="J14" s="22">
        <f t="shared" si="1"/>
        <v>40.45892977824228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115000000</v>
      </c>
      <c r="D16" s="42">
        <v>115000000</v>
      </c>
      <c r="E16" s="42">
        <v>109282373</v>
      </c>
      <c r="F16" s="42">
        <v>126635000</v>
      </c>
      <c r="G16" s="43">
        <v>130186800</v>
      </c>
      <c r="H16" s="44">
        <v>136045206</v>
      </c>
      <c r="I16" s="21">
        <f t="shared" si="0"/>
        <v>15.878706257595642</v>
      </c>
      <c r="J16" s="22">
        <f t="shared" si="1"/>
        <v>7.574922506794324</v>
      </c>
      <c r="K16" s="2"/>
    </row>
    <row r="17" spans="1:11" ht="12.75">
      <c r="A17" s="4" t="s">
        <v>17</v>
      </c>
      <c r="B17" s="20" t="s">
        <v>27</v>
      </c>
      <c r="C17" s="42">
        <v>155715217</v>
      </c>
      <c r="D17" s="42">
        <v>160594512</v>
      </c>
      <c r="E17" s="42">
        <v>103431294</v>
      </c>
      <c r="F17" s="42">
        <v>131779564</v>
      </c>
      <c r="G17" s="43">
        <v>138035322</v>
      </c>
      <c r="H17" s="44">
        <v>143586061</v>
      </c>
      <c r="I17" s="28">
        <f t="shared" si="0"/>
        <v>27.40782688071175</v>
      </c>
      <c r="J17" s="29">
        <f t="shared" si="1"/>
        <v>11.554417943350748</v>
      </c>
      <c r="K17" s="2"/>
    </row>
    <row r="18" spans="1:11" ht="12.75">
      <c r="A18" s="4" t="s">
        <v>17</v>
      </c>
      <c r="B18" s="23" t="s">
        <v>28</v>
      </c>
      <c r="C18" s="45">
        <v>420073473</v>
      </c>
      <c r="D18" s="45">
        <v>422860339</v>
      </c>
      <c r="E18" s="45">
        <v>356936949</v>
      </c>
      <c r="F18" s="45">
        <v>408995215</v>
      </c>
      <c r="G18" s="46">
        <v>425379094</v>
      </c>
      <c r="H18" s="47">
        <v>443845057</v>
      </c>
      <c r="I18" s="24">
        <f t="shared" si="0"/>
        <v>14.58472319714932</v>
      </c>
      <c r="J18" s="25">
        <f t="shared" si="1"/>
        <v>7.534204534868083</v>
      </c>
      <c r="K18" s="2"/>
    </row>
    <row r="19" spans="1:11" ht="23.25" customHeight="1">
      <c r="A19" s="30" t="s">
        <v>17</v>
      </c>
      <c r="B19" s="31" t="s">
        <v>29</v>
      </c>
      <c r="C19" s="51">
        <v>-13359561</v>
      </c>
      <c r="D19" s="51">
        <v>-12803459</v>
      </c>
      <c r="E19" s="51">
        <v>12905910</v>
      </c>
      <c r="F19" s="52">
        <v>-23096573</v>
      </c>
      <c r="G19" s="53">
        <v>-35109924</v>
      </c>
      <c r="H19" s="54">
        <v>-40405460</v>
      </c>
      <c r="I19" s="32">
        <f t="shared" si="0"/>
        <v>-278.9612123438022</v>
      </c>
      <c r="J19" s="33">
        <f t="shared" si="1"/>
        <v>-246.29084250388954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83950000</v>
      </c>
      <c r="D23" s="42">
        <v>95197797</v>
      </c>
      <c r="E23" s="42">
        <v>76033564</v>
      </c>
      <c r="F23" s="42">
        <v>21449186</v>
      </c>
      <c r="G23" s="43">
        <v>33116000</v>
      </c>
      <c r="H23" s="44">
        <v>16193000</v>
      </c>
      <c r="I23" s="37">
        <f t="shared" si="0"/>
        <v>-71.78984533725132</v>
      </c>
      <c r="J23" s="22">
        <f t="shared" si="1"/>
        <v>-40.28171561812797</v>
      </c>
      <c r="K23" s="2"/>
    </row>
    <row r="24" spans="1:11" ht="12.75">
      <c r="A24" s="8" t="s">
        <v>17</v>
      </c>
      <c r="B24" s="20" t="s">
        <v>33</v>
      </c>
      <c r="C24" s="42">
        <v>14810000</v>
      </c>
      <c r="D24" s="42">
        <v>59029593</v>
      </c>
      <c r="E24" s="42">
        <v>37370404</v>
      </c>
      <c r="F24" s="42">
        <v>76611190</v>
      </c>
      <c r="G24" s="43">
        <v>15710000</v>
      </c>
      <c r="H24" s="44">
        <v>7000000</v>
      </c>
      <c r="I24" s="37">
        <f t="shared" si="0"/>
        <v>105.00498201732044</v>
      </c>
      <c r="J24" s="22">
        <f t="shared" si="1"/>
        <v>-42.7832196806458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98760000</v>
      </c>
      <c r="D26" s="45">
        <v>154227390</v>
      </c>
      <c r="E26" s="45">
        <v>113403968</v>
      </c>
      <c r="F26" s="45">
        <v>98060376</v>
      </c>
      <c r="G26" s="46">
        <v>48826000</v>
      </c>
      <c r="H26" s="47">
        <v>23193000</v>
      </c>
      <c r="I26" s="24">
        <f t="shared" si="0"/>
        <v>-13.53003097739931</v>
      </c>
      <c r="J26" s="25">
        <f t="shared" si="1"/>
        <v>-41.082692379714025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50000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20060000</v>
      </c>
      <c r="D29" s="42">
        <v>37488799</v>
      </c>
      <c r="E29" s="42">
        <v>34728913</v>
      </c>
      <c r="F29" s="42">
        <v>28538190</v>
      </c>
      <c r="G29" s="43">
        <v>9600000</v>
      </c>
      <c r="H29" s="44">
        <v>8000000</v>
      </c>
      <c r="I29" s="37">
        <f t="shared" si="0"/>
        <v>-17.825847299050213</v>
      </c>
      <c r="J29" s="22">
        <f t="shared" si="1"/>
        <v>-38.699182597044846</v>
      </c>
      <c r="K29" s="2"/>
    </row>
    <row r="30" spans="1:11" ht="12.75">
      <c r="A30" s="8" t="s">
        <v>17</v>
      </c>
      <c r="B30" s="20" t="s">
        <v>39</v>
      </c>
      <c r="C30" s="42">
        <v>2000000</v>
      </c>
      <c r="D30" s="42">
        <v>33510568</v>
      </c>
      <c r="E30" s="42">
        <v>23291836</v>
      </c>
      <c r="F30" s="42">
        <v>35325160</v>
      </c>
      <c r="G30" s="43">
        <v>4710000</v>
      </c>
      <c r="H30" s="44">
        <v>4000000</v>
      </c>
      <c r="I30" s="37">
        <f t="shared" si="0"/>
        <v>51.663269482062304</v>
      </c>
      <c r="J30" s="22">
        <f t="shared" si="1"/>
        <v>-44.41570658977809</v>
      </c>
      <c r="K30" s="2"/>
    </row>
    <row r="31" spans="1:11" ht="12.75">
      <c r="A31" s="8" t="s">
        <v>17</v>
      </c>
      <c r="B31" s="20" t="s">
        <v>40</v>
      </c>
      <c r="C31" s="42">
        <v>29175000</v>
      </c>
      <c r="D31" s="42">
        <v>29228768</v>
      </c>
      <c r="E31" s="42">
        <v>22768712</v>
      </c>
      <c r="F31" s="42">
        <v>28091887</v>
      </c>
      <c r="G31" s="43">
        <v>16800000</v>
      </c>
      <c r="H31" s="44">
        <v>3000000</v>
      </c>
      <c r="I31" s="37">
        <f t="shared" si="0"/>
        <v>23.379341791490017</v>
      </c>
      <c r="J31" s="22">
        <f t="shared" si="1"/>
        <v>-49.11447452686322</v>
      </c>
      <c r="K31" s="2"/>
    </row>
    <row r="32" spans="1:11" ht="12.75">
      <c r="A32" s="8" t="s">
        <v>17</v>
      </c>
      <c r="B32" s="20" t="s">
        <v>34</v>
      </c>
      <c r="C32" s="42">
        <v>50950000</v>
      </c>
      <c r="D32" s="42">
        <v>53999255</v>
      </c>
      <c r="E32" s="42">
        <v>32918960</v>
      </c>
      <c r="F32" s="42">
        <v>6105139</v>
      </c>
      <c r="G32" s="43">
        <v>17666000</v>
      </c>
      <c r="H32" s="44">
        <v>8193000</v>
      </c>
      <c r="I32" s="37">
        <f t="shared" si="0"/>
        <v>-81.45403439233803</v>
      </c>
      <c r="J32" s="22">
        <f t="shared" si="1"/>
        <v>-37.09783170669388</v>
      </c>
      <c r="K32" s="2"/>
    </row>
    <row r="33" spans="1:11" ht="13.5" thickBot="1">
      <c r="A33" s="8" t="s">
        <v>17</v>
      </c>
      <c r="B33" s="38" t="s">
        <v>41</v>
      </c>
      <c r="C33" s="58">
        <v>102185000</v>
      </c>
      <c r="D33" s="58">
        <v>154227390</v>
      </c>
      <c r="E33" s="58">
        <v>113708421</v>
      </c>
      <c r="F33" s="58">
        <v>98060376</v>
      </c>
      <c r="G33" s="59">
        <v>48826000</v>
      </c>
      <c r="H33" s="60">
        <v>23193000</v>
      </c>
      <c r="I33" s="39">
        <f t="shared" si="0"/>
        <v>-13.761553332976106</v>
      </c>
      <c r="J33" s="40">
        <f t="shared" si="1"/>
        <v>-41.13532285319845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92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23573023</v>
      </c>
      <c r="D8" s="42">
        <v>21242982</v>
      </c>
      <c r="E8" s="42">
        <v>21152141</v>
      </c>
      <c r="F8" s="42">
        <v>22998781</v>
      </c>
      <c r="G8" s="43">
        <v>23964730</v>
      </c>
      <c r="H8" s="44">
        <v>25019178</v>
      </c>
      <c r="I8" s="21">
        <f>IF(($E8=0),0,((($F8/$E8)-1)*100))</f>
        <v>8.730274632719205</v>
      </c>
      <c r="J8" s="22">
        <f>IF(($E8=0),0,(((($H8/$E8)^(1/3))-1)*100))</f>
        <v>5.756296728710852</v>
      </c>
      <c r="K8" s="2"/>
    </row>
    <row r="9" spans="1:11" ht="12.75">
      <c r="A9" s="4" t="s">
        <v>17</v>
      </c>
      <c r="B9" s="20" t="s">
        <v>20</v>
      </c>
      <c r="C9" s="42">
        <v>3299864</v>
      </c>
      <c r="D9" s="42">
        <v>3299864</v>
      </c>
      <c r="E9" s="42">
        <v>2952599</v>
      </c>
      <c r="F9" s="42">
        <v>3390927</v>
      </c>
      <c r="G9" s="43">
        <v>3533346</v>
      </c>
      <c r="H9" s="44">
        <v>3688813</v>
      </c>
      <c r="I9" s="21">
        <f>IF(($E9=0),0,((($F9/$E9)-1)*100))</f>
        <v>14.845497136590513</v>
      </c>
      <c r="J9" s="22">
        <f>IF(($E9=0),0,(((($H9/$E9)^(1/3))-1)*100))</f>
        <v>7.702898322445262</v>
      </c>
      <c r="K9" s="2"/>
    </row>
    <row r="10" spans="1:11" ht="12.75">
      <c r="A10" s="4" t="s">
        <v>17</v>
      </c>
      <c r="B10" s="20" t="s">
        <v>21</v>
      </c>
      <c r="C10" s="42">
        <v>141185451</v>
      </c>
      <c r="D10" s="42">
        <v>158511651</v>
      </c>
      <c r="E10" s="42">
        <v>100480636</v>
      </c>
      <c r="F10" s="42">
        <v>141376612</v>
      </c>
      <c r="G10" s="43">
        <v>147427352</v>
      </c>
      <c r="H10" s="44">
        <v>144765029</v>
      </c>
      <c r="I10" s="21">
        <f aca="true" t="shared" si="0" ref="I10:I33">IF(($E10=0),0,((($F10/$E10)-1)*100))</f>
        <v>40.70035543962918</v>
      </c>
      <c r="J10" s="22">
        <f aca="true" t="shared" si="1" ref="J10:J33">IF(($E10=0),0,(((($H10/$E10)^(1/3))-1)*100))</f>
        <v>12.943288531808438</v>
      </c>
      <c r="K10" s="2"/>
    </row>
    <row r="11" spans="1:11" ht="12.75">
      <c r="A11" s="8" t="s">
        <v>17</v>
      </c>
      <c r="B11" s="23" t="s">
        <v>22</v>
      </c>
      <c r="C11" s="45">
        <v>168058338</v>
      </c>
      <c r="D11" s="45">
        <v>183054497</v>
      </c>
      <c r="E11" s="45">
        <v>124585376</v>
      </c>
      <c r="F11" s="45">
        <v>167766320</v>
      </c>
      <c r="G11" s="46">
        <v>174925428</v>
      </c>
      <c r="H11" s="47">
        <v>173473020</v>
      </c>
      <c r="I11" s="24">
        <f t="shared" si="0"/>
        <v>34.65972121800234</v>
      </c>
      <c r="J11" s="25">
        <f t="shared" si="1"/>
        <v>11.666170852003965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84552343</v>
      </c>
      <c r="D13" s="42">
        <v>84552343</v>
      </c>
      <c r="E13" s="42">
        <v>74902778</v>
      </c>
      <c r="F13" s="42">
        <v>87984626</v>
      </c>
      <c r="G13" s="43">
        <v>90978409</v>
      </c>
      <c r="H13" s="44">
        <v>94981458</v>
      </c>
      <c r="I13" s="21">
        <f t="shared" si="0"/>
        <v>17.465103897748623</v>
      </c>
      <c r="J13" s="22">
        <f t="shared" si="1"/>
        <v>8.238135426626613</v>
      </c>
      <c r="K13" s="2"/>
    </row>
    <row r="14" spans="1:11" ht="12.75">
      <c r="A14" s="4" t="s">
        <v>17</v>
      </c>
      <c r="B14" s="20" t="s">
        <v>25</v>
      </c>
      <c r="C14" s="42">
        <v>2090000</v>
      </c>
      <c r="D14" s="42">
        <v>2090000</v>
      </c>
      <c r="E14" s="42">
        <v>845156</v>
      </c>
      <c r="F14" s="42">
        <v>2171510</v>
      </c>
      <c r="G14" s="43">
        <v>2262713</v>
      </c>
      <c r="H14" s="44">
        <v>2362273</v>
      </c>
      <c r="I14" s="21">
        <f t="shared" si="0"/>
        <v>156.93599761464156</v>
      </c>
      <c r="J14" s="22">
        <f t="shared" si="1"/>
        <v>40.863260214510014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87440456</v>
      </c>
      <c r="D17" s="42">
        <v>96236313</v>
      </c>
      <c r="E17" s="42">
        <v>91806836</v>
      </c>
      <c r="F17" s="42">
        <v>96401439</v>
      </c>
      <c r="G17" s="43">
        <v>100684627</v>
      </c>
      <c r="H17" s="44">
        <v>105105040</v>
      </c>
      <c r="I17" s="28">
        <f t="shared" si="0"/>
        <v>5.004641484431516</v>
      </c>
      <c r="J17" s="29">
        <f t="shared" si="1"/>
        <v>4.612321665993391</v>
      </c>
      <c r="K17" s="2"/>
    </row>
    <row r="18" spans="1:11" ht="12.75">
      <c r="A18" s="4" t="s">
        <v>17</v>
      </c>
      <c r="B18" s="23" t="s">
        <v>28</v>
      </c>
      <c r="C18" s="45">
        <v>174082799</v>
      </c>
      <c r="D18" s="45">
        <v>182878656</v>
      </c>
      <c r="E18" s="45">
        <v>167554770</v>
      </c>
      <c r="F18" s="45">
        <v>186557575</v>
      </c>
      <c r="G18" s="46">
        <v>193925749</v>
      </c>
      <c r="H18" s="47">
        <v>202448771</v>
      </c>
      <c r="I18" s="24">
        <f t="shared" si="0"/>
        <v>11.341249789546426</v>
      </c>
      <c r="J18" s="25">
        <f t="shared" si="1"/>
        <v>6.508953172755816</v>
      </c>
      <c r="K18" s="2"/>
    </row>
    <row r="19" spans="1:11" ht="23.25" customHeight="1">
      <c r="A19" s="30" t="s">
        <v>17</v>
      </c>
      <c r="B19" s="31" t="s">
        <v>29</v>
      </c>
      <c r="C19" s="51">
        <v>-6024461</v>
      </c>
      <c r="D19" s="51">
        <v>175841</v>
      </c>
      <c r="E19" s="51">
        <v>-42969394</v>
      </c>
      <c r="F19" s="52">
        <v>-18791255</v>
      </c>
      <c r="G19" s="53">
        <v>-19000321</v>
      </c>
      <c r="H19" s="54">
        <v>-28975751</v>
      </c>
      <c r="I19" s="32">
        <f t="shared" si="0"/>
        <v>-56.26828016238721</v>
      </c>
      <c r="J19" s="33">
        <f t="shared" si="1"/>
        <v>-12.308299746000696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30177304</v>
      </c>
      <c r="D23" s="42">
        <v>41520540</v>
      </c>
      <c r="E23" s="42">
        <v>-4559338</v>
      </c>
      <c r="F23" s="42">
        <v>18732821</v>
      </c>
      <c r="G23" s="43">
        <v>19519599</v>
      </c>
      <c r="H23" s="44">
        <v>20378455</v>
      </c>
      <c r="I23" s="37">
        <f t="shared" si="0"/>
        <v>-510.8671258853807</v>
      </c>
      <c r="J23" s="22">
        <f t="shared" si="1"/>
        <v>-264.7238516137552</v>
      </c>
      <c r="K23" s="2"/>
    </row>
    <row r="24" spans="1:11" ht="12.75">
      <c r="A24" s="8" t="s">
        <v>17</v>
      </c>
      <c r="B24" s="20" t="s">
        <v>33</v>
      </c>
      <c r="C24" s="42">
        <v>26759002</v>
      </c>
      <c r="D24" s="42">
        <v>26829807</v>
      </c>
      <c r="E24" s="42">
        <v>5777348</v>
      </c>
      <c r="F24" s="42">
        <v>26262000</v>
      </c>
      <c r="G24" s="43">
        <v>27362065</v>
      </c>
      <c r="H24" s="44">
        <v>28565996</v>
      </c>
      <c r="I24" s="37">
        <f t="shared" si="0"/>
        <v>354.56842828231913</v>
      </c>
      <c r="J24" s="22">
        <f t="shared" si="1"/>
        <v>70.36234691539569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56936306</v>
      </c>
      <c r="D26" s="45">
        <v>68350347</v>
      </c>
      <c r="E26" s="45">
        <v>1218010</v>
      </c>
      <c r="F26" s="45">
        <v>44994821</v>
      </c>
      <c r="G26" s="46">
        <v>46881664</v>
      </c>
      <c r="H26" s="47">
        <v>48944451</v>
      </c>
      <c r="I26" s="24">
        <f t="shared" si="0"/>
        <v>3594.1257460940383</v>
      </c>
      <c r="J26" s="25">
        <f t="shared" si="1"/>
        <v>242.51863335185243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5004639</v>
      </c>
      <c r="D29" s="42">
        <v>3892358</v>
      </c>
      <c r="E29" s="42">
        <v>-320665</v>
      </c>
      <c r="F29" s="42">
        <v>3600000</v>
      </c>
      <c r="G29" s="43">
        <v>3751200</v>
      </c>
      <c r="H29" s="44">
        <v>3916253</v>
      </c>
      <c r="I29" s="37">
        <f t="shared" si="0"/>
        <v>-1222.6669577284704</v>
      </c>
      <c r="J29" s="22">
        <f t="shared" si="1"/>
        <v>-330.2889290780447</v>
      </c>
      <c r="K29" s="2"/>
    </row>
    <row r="30" spans="1:11" ht="12.75">
      <c r="A30" s="8" t="s">
        <v>17</v>
      </c>
      <c r="B30" s="20" t="s">
        <v>39</v>
      </c>
      <c r="C30" s="42">
        <v>105000</v>
      </c>
      <c r="D30" s="42">
        <v>155000</v>
      </c>
      <c r="E30" s="42">
        <v>387904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22695021</v>
      </c>
      <c r="D31" s="42">
        <v>22026281</v>
      </c>
      <c r="E31" s="42">
        <v>4900252</v>
      </c>
      <c r="F31" s="42">
        <v>9801108</v>
      </c>
      <c r="G31" s="43">
        <v>10212755</v>
      </c>
      <c r="H31" s="44">
        <v>10662113</v>
      </c>
      <c r="I31" s="37">
        <f t="shared" si="0"/>
        <v>100.01232589670899</v>
      </c>
      <c r="J31" s="22">
        <f t="shared" si="1"/>
        <v>29.5810880128629</v>
      </c>
      <c r="K31" s="2"/>
    </row>
    <row r="32" spans="1:11" ht="12.75">
      <c r="A32" s="8" t="s">
        <v>17</v>
      </c>
      <c r="B32" s="20" t="s">
        <v>34</v>
      </c>
      <c r="C32" s="42">
        <v>31374024</v>
      </c>
      <c r="D32" s="42">
        <v>42276708</v>
      </c>
      <c r="E32" s="42">
        <v>-3749481</v>
      </c>
      <c r="F32" s="42">
        <v>31593713</v>
      </c>
      <c r="G32" s="43">
        <v>32917709</v>
      </c>
      <c r="H32" s="44">
        <v>34366085</v>
      </c>
      <c r="I32" s="37">
        <f t="shared" si="0"/>
        <v>-942.6156313367104</v>
      </c>
      <c r="J32" s="22">
        <f t="shared" si="1"/>
        <v>-309.27610042791247</v>
      </c>
      <c r="K32" s="2"/>
    </row>
    <row r="33" spans="1:11" ht="13.5" thickBot="1">
      <c r="A33" s="8" t="s">
        <v>17</v>
      </c>
      <c r="B33" s="38" t="s">
        <v>41</v>
      </c>
      <c r="C33" s="58">
        <v>59178684</v>
      </c>
      <c r="D33" s="58">
        <v>68350347</v>
      </c>
      <c r="E33" s="58">
        <v>1218010</v>
      </c>
      <c r="F33" s="58">
        <v>44994821</v>
      </c>
      <c r="G33" s="59">
        <v>46881664</v>
      </c>
      <c r="H33" s="60">
        <v>48944451</v>
      </c>
      <c r="I33" s="39">
        <f t="shared" si="0"/>
        <v>3594.1257460940383</v>
      </c>
      <c r="J33" s="40">
        <f t="shared" si="1"/>
        <v>242.51863335185243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93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9236767</v>
      </c>
      <c r="D8" s="42">
        <v>9392559</v>
      </c>
      <c r="E8" s="42">
        <v>9471659</v>
      </c>
      <c r="F8" s="42">
        <v>10865221</v>
      </c>
      <c r="G8" s="43">
        <v>11321562</v>
      </c>
      <c r="H8" s="44">
        <v>11819708</v>
      </c>
      <c r="I8" s="21">
        <f>IF(($E8=0),0,((($F8/$E8)-1)*100))</f>
        <v>14.712966334619937</v>
      </c>
      <c r="J8" s="22">
        <f>IF(($E8=0),0,(((($H8/$E8)^(1/3))-1)*100))</f>
        <v>7.661451614612513</v>
      </c>
      <c r="K8" s="2"/>
    </row>
    <row r="9" spans="1:11" ht="12.75">
      <c r="A9" s="4" t="s">
        <v>17</v>
      </c>
      <c r="B9" s="20" t="s">
        <v>20</v>
      </c>
      <c r="C9" s="42">
        <v>2753127</v>
      </c>
      <c r="D9" s="42">
        <v>2818816</v>
      </c>
      <c r="E9" s="42">
        <v>2903070</v>
      </c>
      <c r="F9" s="42">
        <v>3090601</v>
      </c>
      <c r="G9" s="43">
        <v>3220408</v>
      </c>
      <c r="H9" s="44">
        <v>3362105</v>
      </c>
      <c r="I9" s="21">
        <f>IF(($E9=0),0,((($F9/$E9)-1)*100))</f>
        <v>6.459747784242209</v>
      </c>
      <c r="J9" s="22">
        <f>IF(($E9=0),0,(((($H9/$E9)^(1/3))-1)*100))</f>
        <v>5.014980216671483</v>
      </c>
      <c r="K9" s="2"/>
    </row>
    <row r="10" spans="1:11" ht="12.75">
      <c r="A10" s="4" t="s">
        <v>17</v>
      </c>
      <c r="B10" s="20" t="s">
        <v>21</v>
      </c>
      <c r="C10" s="42">
        <v>225638863</v>
      </c>
      <c r="D10" s="42">
        <v>265568635</v>
      </c>
      <c r="E10" s="42">
        <v>263253576</v>
      </c>
      <c r="F10" s="42">
        <v>228250203</v>
      </c>
      <c r="G10" s="43">
        <v>235893172</v>
      </c>
      <c r="H10" s="44">
        <v>231214553</v>
      </c>
      <c r="I10" s="21">
        <f aca="true" t="shared" si="0" ref="I10:I33">IF(($E10=0),0,((($F10/$E10)-1)*100))</f>
        <v>-13.29644730068168</v>
      </c>
      <c r="J10" s="22">
        <f aca="true" t="shared" si="1" ref="J10:J33">IF(($E10=0),0,(((($H10/$E10)^(1/3))-1)*100))</f>
        <v>-4.233497050637669</v>
      </c>
      <c r="K10" s="2"/>
    </row>
    <row r="11" spans="1:11" ht="12.75">
      <c r="A11" s="8" t="s">
        <v>17</v>
      </c>
      <c r="B11" s="23" t="s">
        <v>22</v>
      </c>
      <c r="C11" s="45">
        <v>237628757</v>
      </c>
      <c r="D11" s="45">
        <v>277780010</v>
      </c>
      <c r="E11" s="45">
        <v>275628305</v>
      </c>
      <c r="F11" s="45">
        <v>242206025</v>
      </c>
      <c r="G11" s="46">
        <v>250435142</v>
      </c>
      <c r="H11" s="47">
        <v>246396366</v>
      </c>
      <c r="I11" s="24">
        <f t="shared" si="0"/>
        <v>-12.125851878674077</v>
      </c>
      <c r="J11" s="25">
        <f t="shared" si="1"/>
        <v>-3.6680922049302067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108834364</v>
      </c>
      <c r="D13" s="42">
        <v>110032494</v>
      </c>
      <c r="E13" s="42">
        <v>107563207</v>
      </c>
      <c r="F13" s="42">
        <v>118314321</v>
      </c>
      <c r="G13" s="43">
        <v>123283521</v>
      </c>
      <c r="H13" s="44">
        <v>128708003</v>
      </c>
      <c r="I13" s="21">
        <f t="shared" si="0"/>
        <v>9.995159404274734</v>
      </c>
      <c r="J13" s="22">
        <f t="shared" si="1"/>
        <v>6.164814007260655</v>
      </c>
      <c r="K13" s="2"/>
    </row>
    <row r="14" spans="1:11" ht="12.75">
      <c r="A14" s="4" t="s">
        <v>17</v>
      </c>
      <c r="B14" s="20" t="s">
        <v>25</v>
      </c>
      <c r="C14" s="42">
        <v>2618000</v>
      </c>
      <c r="D14" s="42">
        <v>2758000</v>
      </c>
      <c r="E14" s="42">
        <v>3021794</v>
      </c>
      <c r="F14" s="42">
        <v>2758000</v>
      </c>
      <c r="G14" s="43">
        <v>2873836</v>
      </c>
      <c r="H14" s="44">
        <v>3000285</v>
      </c>
      <c r="I14" s="21">
        <f t="shared" si="0"/>
        <v>-8.729714864745908</v>
      </c>
      <c r="J14" s="22">
        <f t="shared" si="1"/>
        <v>-0.23783042071179317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201918159</v>
      </c>
      <c r="D17" s="42">
        <v>192677176</v>
      </c>
      <c r="E17" s="42">
        <v>131773490</v>
      </c>
      <c r="F17" s="42">
        <v>214628376</v>
      </c>
      <c r="G17" s="43">
        <v>223642771</v>
      </c>
      <c r="H17" s="44">
        <v>233483020</v>
      </c>
      <c r="I17" s="28">
        <f t="shared" si="0"/>
        <v>62.87674857818519</v>
      </c>
      <c r="J17" s="29">
        <f t="shared" si="1"/>
        <v>21.006607280657818</v>
      </c>
      <c r="K17" s="2"/>
    </row>
    <row r="18" spans="1:11" ht="12.75">
      <c r="A18" s="4" t="s">
        <v>17</v>
      </c>
      <c r="B18" s="23" t="s">
        <v>28</v>
      </c>
      <c r="C18" s="45">
        <v>313370523</v>
      </c>
      <c r="D18" s="45">
        <v>305467670</v>
      </c>
      <c r="E18" s="45">
        <v>242358491</v>
      </c>
      <c r="F18" s="45">
        <v>335700697</v>
      </c>
      <c r="G18" s="46">
        <v>349800128</v>
      </c>
      <c r="H18" s="47">
        <v>365191308</v>
      </c>
      <c r="I18" s="24">
        <f t="shared" si="0"/>
        <v>38.514105948943225</v>
      </c>
      <c r="J18" s="25">
        <f t="shared" si="1"/>
        <v>14.644721637438373</v>
      </c>
      <c r="K18" s="2"/>
    </row>
    <row r="19" spans="1:11" ht="23.25" customHeight="1">
      <c r="A19" s="30" t="s">
        <v>17</v>
      </c>
      <c r="B19" s="31" t="s">
        <v>29</v>
      </c>
      <c r="C19" s="51">
        <v>-75741766</v>
      </c>
      <c r="D19" s="51">
        <v>-27687660</v>
      </c>
      <c r="E19" s="51">
        <v>33269814</v>
      </c>
      <c r="F19" s="52">
        <v>-93494672</v>
      </c>
      <c r="G19" s="53">
        <v>-99364986</v>
      </c>
      <c r="H19" s="54">
        <v>-118794942</v>
      </c>
      <c r="I19" s="32">
        <f t="shared" si="0"/>
        <v>-381.01952117916863</v>
      </c>
      <c r="J19" s="33">
        <f t="shared" si="1"/>
        <v>-252.8442806549286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52495000</v>
      </c>
      <c r="D23" s="42">
        <v>46634365</v>
      </c>
      <c r="E23" s="42">
        <v>37559846</v>
      </c>
      <c r="F23" s="42">
        <v>63732000</v>
      </c>
      <c r="G23" s="43">
        <v>0</v>
      </c>
      <c r="H23" s="44">
        <v>0</v>
      </c>
      <c r="I23" s="37">
        <f t="shared" si="0"/>
        <v>69.68120689312731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43097000</v>
      </c>
      <c r="D24" s="42">
        <v>78618192</v>
      </c>
      <c r="E24" s="42">
        <v>66642109</v>
      </c>
      <c r="F24" s="42">
        <v>56672000</v>
      </c>
      <c r="G24" s="43">
        <v>69281000</v>
      </c>
      <c r="H24" s="44">
        <v>61499000</v>
      </c>
      <c r="I24" s="37">
        <f t="shared" si="0"/>
        <v>-14.960674488858084</v>
      </c>
      <c r="J24" s="22">
        <f t="shared" si="1"/>
        <v>-2.6416719350580875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95592000</v>
      </c>
      <c r="D26" s="45">
        <v>125252557</v>
      </c>
      <c r="E26" s="45">
        <v>104201955</v>
      </c>
      <c r="F26" s="45">
        <v>120404000</v>
      </c>
      <c r="G26" s="46">
        <v>69281000</v>
      </c>
      <c r="H26" s="47">
        <v>61499000</v>
      </c>
      <c r="I26" s="24">
        <f t="shared" si="0"/>
        <v>15.54869579942142</v>
      </c>
      <c r="J26" s="25">
        <f t="shared" si="1"/>
        <v>-16.118910580696888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7000000</v>
      </c>
      <c r="D29" s="42">
        <v>5000000</v>
      </c>
      <c r="E29" s="42">
        <v>4322095</v>
      </c>
      <c r="F29" s="42">
        <v>10000000</v>
      </c>
      <c r="G29" s="43">
        <v>0</v>
      </c>
      <c r="H29" s="44">
        <v>0</v>
      </c>
      <c r="I29" s="37">
        <f t="shared" si="0"/>
        <v>131.369278093147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30000000</v>
      </c>
      <c r="D31" s="42">
        <v>37444653</v>
      </c>
      <c r="E31" s="42">
        <v>28715968</v>
      </c>
      <c r="F31" s="42">
        <v>41400000</v>
      </c>
      <c r="G31" s="43">
        <v>23000000</v>
      </c>
      <c r="H31" s="44">
        <v>16402000</v>
      </c>
      <c r="I31" s="37">
        <f t="shared" si="0"/>
        <v>44.17065794195063</v>
      </c>
      <c r="J31" s="22">
        <f t="shared" si="1"/>
        <v>-17.029358302072815</v>
      </c>
      <c r="K31" s="2"/>
    </row>
    <row r="32" spans="1:11" ht="12.75">
      <c r="A32" s="8" t="s">
        <v>17</v>
      </c>
      <c r="B32" s="20" t="s">
        <v>34</v>
      </c>
      <c r="C32" s="42">
        <v>58592000</v>
      </c>
      <c r="D32" s="42">
        <v>82807904</v>
      </c>
      <c r="E32" s="42">
        <v>71163892</v>
      </c>
      <c r="F32" s="42">
        <v>69004000</v>
      </c>
      <c r="G32" s="43">
        <v>46281000</v>
      </c>
      <c r="H32" s="44">
        <v>45097000</v>
      </c>
      <c r="I32" s="37">
        <f t="shared" si="0"/>
        <v>-3.0350953823604865</v>
      </c>
      <c r="J32" s="22">
        <f t="shared" si="1"/>
        <v>-14.106034506619668</v>
      </c>
      <c r="K32" s="2"/>
    </row>
    <row r="33" spans="1:11" ht="13.5" thickBot="1">
      <c r="A33" s="8" t="s">
        <v>17</v>
      </c>
      <c r="B33" s="38" t="s">
        <v>41</v>
      </c>
      <c r="C33" s="58">
        <v>95592000</v>
      </c>
      <c r="D33" s="58">
        <v>125252557</v>
      </c>
      <c r="E33" s="58">
        <v>104201955</v>
      </c>
      <c r="F33" s="58">
        <v>120404000</v>
      </c>
      <c r="G33" s="59">
        <v>69281000</v>
      </c>
      <c r="H33" s="60">
        <v>61499000</v>
      </c>
      <c r="I33" s="39">
        <f t="shared" si="0"/>
        <v>15.54869579942142</v>
      </c>
      <c r="J33" s="40">
        <f t="shared" si="1"/>
        <v>-16.118910580696888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94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34425403</v>
      </c>
      <c r="D8" s="42">
        <v>28648930</v>
      </c>
      <c r="E8" s="42">
        <v>34395692</v>
      </c>
      <c r="F8" s="42">
        <v>36226137</v>
      </c>
      <c r="G8" s="43">
        <v>37747634</v>
      </c>
      <c r="H8" s="44">
        <v>39408529</v>
      </c>
      <c r="I8" s="21">
        <f>IF(($E8=0),0,((($F8/$E8)-1)*100))</f>
        <v>5.321727500060192</v>
      </c>
      <c r="J8" s="22">
        <f>IF(($E8=0),0,(((($H8/$E8)^(1/3))-1)*100))</f>
        <v>4.639436194817725</v>
      </c>
      <c r="K8" s="2"/>
    </row>
    <row r="9" spans="1:11" ht="12.75">
      <c r="A9" s="4" t="s">
        <v>17</v>
      </c>
      <c r="B9" s="20" t="s">
        <v>20</v>
      </c>
      <c r="C9" s="42">
        <v>3608330</v>
      </c>
      <c r="D9" s="42">
        <v>3893188</v>
      </c>
      <c r="E9" s="42">
        <v>3878197</v>
      </c>
      <c r="F9" s="42">
        <v>4045023</v>
      </c>
      <c r="G9" s="43">
        <v>4214914</v>
      </c>
      <c r="H9" s="44">
        <v>4400370</v>
      </c>
      <c r="I9" s="21">
        <f>IF(($E9=0),0,((($F9/$E9)-1)*100))</f>
        <v>4.3016381065737574</v>
      </c>
      <c r="J9" s="22">
        <f>IF(($E9=0),0,(((($H9/$E9)^(1/3))-1)*100))</f>
        <v>4.300512647254351</v>
      </c>
      <c r="K9" s="2"/>
    </row>
    <row r="10" spans="1:11" ht="12.75">
      <c r="A10" s="4" t="s">
        <v>17</v>
      </c>
      <c r="B10" s="20" t="s">
        <v>21</v>
      </c>
      <c r="C10" s="42">
        <v>165948422</v>
      </c>
      <c r="D10" s="42">
        <v>182591586</v>
      </c>
      <c r="E10" s="42">
        <v>183693698</v>
      </c>
      <c r="F10" s="42">
        <v>164509258</v>
      </c>
      <c r="G10" s="43">
        <v>185398942</v>
      </c>
      <c r="H10" s="44">
        <v>183104982</v>
      </c>
      <c r="I10" s="21">
        <f aca="true" t="shared" si="0" ref="I10:I33">IF(($E10=0),0,((($F10/$E10)-1)*100))</f>
        <v>-10.443711574688862</v>
      </c>
      <c r="J10" s="22">
        <f aca="true" t="shared" si="1" ref="J10:J33">IF(($E10=0),0,(((($H10/$E10)^(1/3))-1)*100))</f>
        <v>-0.10694361496027538</v>
      </c>
      <c r="K10" s="2"/>
    </row>
    <row r="11" spans="1:11" ht="12.75">
      <c r="A11" s="8" t="s">
        <v>17</v>
      </c>
      <c r="B11" s="23" t="s">
        <v>22</v>
      </c>
      <c r="C11" s="45">
        <v>203982155</v>
      </c>
      <c r="D11" s="45">
        <v>215133704</v>
      </c>
      <c r="E11" s="45">
        <v>221967587</v>
      </c>
      <c r="F11" s="45">
        <v>204780418</v>
      </c>
      <c r="G11" s="46">
        <v>227361490</v>
      </c>
      <c r="H11" s="47">
        <v>226913881</v>
      </c>
      <c r="I11" s="24">
        <f t="shared" si="0"/>
        <v>-7.743098545284455</v>
      </c>
      <c r="J11" s="25">
        <f t="shared" si="1"/>
        <v>0.7373450977012697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70219449</v>
      </c>
      <c r="D13" s="42">
        <v>70219449</v>
      </c>
      <c r="E13" s="42">
        <v>66928840</v>
      </c>
      <c r="F13" s="42">
        <v>86452888</v>
      </c>
      <c r="G13" s="43">
        <v>89940909</v>
      </c>
      <c r="H13" s="44">
        <v>93630507</v>
      </c>
      <c r="I13" s="21">
        <f t="shared" si="0"/>
        <v>29.171352738221668</v>
      </c>
      <c r="J13" s="22">
        <f t="shared" si="1"/>
        <v>11.841081757242367</v>
      </c>
      <c r="K13" s="2"/>
    </row>
    <row r="14" spans="1:11" ht="12.75">
      <c r="A14" s="4" t="s">
        <v>17</v>
      </c>
      <c r="B14" s="20" t="s">
        <v>25</v>
      </c>
      <c r="C14" s="42">
        <v>11059933</v>
      </c>
      <c r="D14" s="42">
        <v>11059933</v>
      </c>
      <c r="E14" s="42">
        <v>4608876</v>
      </c>
      <c r="F14" s="42">
        <v>20058584</v>
      </c>
      <c r="G14" s="43">
        <v>20901045</v>
      </c>
      <c r="H14" s="44">
        <v>21820691</v>
      </c>
      <c r="I14" s="21">
        <f t="shared" si="0"/>
        <v>335.21639549425936</v>
      </c>
      <c r="J14" s="22">
        <f t="shared" si="1"/>
        <v>67.91564365377872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121996655</v>
      </c>
      <c r="D17" s="42">
        <v>124236931</v>
      </c>
      <c r="E17" s="42">
        <v>102653367</v>
      </c>
      <c r="F17" s="42">
        <v>132716160</v>
      </c>
      <c r="G17" s="43">
        <v>140910990</v>
      </c>
      <c r="H17" s="44">
        <v>140838917</v>
      </c>
      <c r="I17" s="28">
        <f t="shared" si="0"/>
        <v>29.285734972531397</v>
      </c>
      <c r="J17" s="29">
        <f t="shared" si="1"/>
        <v>11.117678490398998</v>
      </c>
      <c r="K17" s="2"/>
    </row>
    <row r="18" spans="1:11" ht="12.75">
      <c r="A18" s="4" t="s">
        <v>17</v>
      </c>
      <c r="B18" s="23" t="s">
        <v>28</v>
      </c>
      <c r="C18" s="45">
        <v>203276037</v>
      </c>
      <c r="D18" s="45">
        <v>205516313</v>
      </c>
      <c r="E18" s="45">
        <v>174191083</v>
      </c>
      <c r="F18" s="45">
        <v>239227632</v>
      </c>
      <c r="G18" s="46">
        <v>251752944</v>
      </c>
      <c r="H18" s="47">
        <v>256290115</v>
      </c>
      <c r="I18" s="24">
        <f t="shared" si="0"/>
        <v>37.33632507468825</v>
      </c>
      <c r="J18" s="25">
        <f t="shared" si="1"/>
        <v>13.737055008168308</v>
      </c>
      <c r="K18" s="2"/>
    </row>
    <row r="19" spans="1:11" ht="23.25" customHeight="1">
      <c r="A19" s="30" t="s">
        <v>17</v>
      </c>
      <c r="B19" s="31" t="s">
        <v>29</v>
      </c>
      <c r="C19" s="51">
        <v>706118</v>
      </c>
      <c r="D19" s="51">
        <v>9617391</v>
      </c>
      <c r="E19" s="51">
        <v>47776504</v>
      </c>
      <c r="F19" s="52">
        <v>-34447214</v>
      </c>
      <c r="G19" s="53">
        <v>-24391454</v>
      </c>
      <c r="H19" s="54">
        <v>-29376234</v>
      </c>
      <c r="I19" s="32">
        <f t="shared" si="0"/>
        <v>-172.10074223932335</v>
      </c>
      <c r="J19" s="33">
        <f t="shared" si="1"/>
        <v>-185.03425617923085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74003478</v>
      </c>
      <c r="D23" s="42">
        <v>90165837</v>
      </c>
      <c r="E23" s="42">
        <v>46038954</v>
      </c>
      <c r="F23" s="42">
        <v>56291601</v>
      </c>
      <c r="G23" s="43">
        <v>56936549</v>
      </c>
      <c r="H23" s="44">
        <v>59441757</v>
      </c>
      <c r="I23" s="37">
        <f t="shared" si="0"/>
        <v>22.26950464600044</v>
      </c>
      <c r="J23" s="22">
        <f t="shared" si="1"/>
        <v>8.890183583658562</v>
      </c>
      <c r="K23" s="2"/>
    </row>
    <row r="24" spans="1:11" ht="12.75">
      <c r="A24" s="8" t="s">
        <v>17</v>
      </c>
      <c r="B24" s="20" t="s">
        <v>33</v>
      </c>
      <c r="C24" s="42">
        <v>27074000</v>
      </c>
      <c r="D24" s="42">
        <v>29442050</v>
      </c>
      <c r="E24" s="42">
        <v>27973335</v>
      </c>
      <c r="F24" s="42">
        <v>36508000</v>
      </c>
      <c r="G24" s="43">
        <v>30558000</v>
      </c>
      <c r="H24" s="44">
        <v>31783000</v>
      </c>
      <c r="I24" s="37">
        <f t="shared" si="0"/>
        <v>30.510001757030402</v>
      </c>
      <c r="J24" s="22">
        <f t="shared" si="1"/>
        <v>4.347860083117605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101077478</v>
      </c>
      <c r="D26" s="45">
        <v>119607887</v>
      </c>
      <c r="E26" s="45">
        <v>74012289</v>
      </c>
      <c r="F26" s="45">
        <v>92799601</v>
      </c>
      <c r="G26" s="46">
        <v>87494549</v>
      </c>
      <c r="H26" s="47">
        <v>91224757</v>
      </c>
      <c r="I26" s="24">
        <f t="shared" si="0"/>
        <v>25.3840439930185</v>
      </c>
      <c r="J26" s="25">
        <f t="shared" si="1"/>
        <v>7.218475140781178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500000</v>
      </c>
      <c r="G29" s="43">
        <v>521000</v>
      </c>
      <c r="H29" s="44">
        <v>543924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47917969</v>
      </c>
      <c r="D31" s="42">
        <v>75783983</v>
      </c>
      <c r="E31" s="42">
        <v>54049559</v>
      </c>
      <c r="F31" s="42">
        <v>39500000</v>
      </c>
      <c r="G31" s="43">
        <v>64944000</v>
      </c>
      <c r="H31" s="44">
        <v>67681983</v>
      </c>
      <c r="I31" s="37">
        <f t="shared" si="0"/>
        <v>-26.918922687232282</v>
      </c>
      <c r="J31" s="22">
        <f t="shared" si="1"/>
        <v>7.785491531698763</v>
      </c>
      <c r="K31" s="2"/>
    </row>
    <row r="32" spans="1:11" ht="12.75">
      <c r="A32" s="8" t="s">
        <v>17</v>
      </c>
      <c r="B32" s="20" t="s">
        <v>34</v>
      </c>
      <c r="C32" s="42">
        <v>53159509</v>
      </c>
      <c r="D32" s="42">
        <v>43823904</v>
      </c>
      <c r="E32" s="42">
        <v>19962730</v>
      </c>
      <c r="F32" s="42">
        <v>52799601</v>
      </c>
      <c r="G32" s="43">
        <v>22029549</v>
      </c>
      <c r="H32" s="44">
        <v>22998850</v>
      </c>
      <c r="I32" s="37">
        <f t="shared" si="0"/>
        <v>164.49088376189027</v>
      </c>
      <c r="J32" s="22">
        <f t="shared" si="1"/>
        <v>4.832368002688003</v>
      </c>
      <c r="K32" s="2"/>
    </row>
    <row r="33" spans="1:11" ht="13.5" thickBot="1">
      <c r="A33" s="8" t="s">
        <v>17</v>
      </c>
      <c r="B33" s="38" t="s">
        <v>41</v>
      </c>
      <c r="C33" s="58">
        <v>101077478</v>
      </c>
      <c r="D33" s="58">
        <v>119607887</v>
      </c>
      <c r="E33" s="58">
        <v>74012289</v>
      </c>
      <c r="F33" s="58">
        <v>92799601</v>
      </c>
      <c r="G33" s="59">
        <v>87494549</v>
      </c>
      <c r="H33" s="60">
        <v>91224757</v>
      </c>
      <c r="I33" s="39">
        <f t="shared" si="0"/>
        <v>25.3840439930185</v>
      </c>
      <c r="J33" s="40">
        <f t="shared" si="1"/>
        <v>7.218475140781178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95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71050262</v>
      </c>
      <c r="D9" s="42">
        <v>65492027</v>
      </c>
      <c r="E9" s="42">
        <v>67764762</v>
      </c>
      <c r="F9" s="42">
        <v>69421547</v>
      </c>
      <c r="G9" s="43">
        <v>73586841</v>
      </c>
      <c r="H9" s="44">
        <v>78002052</v>
      </c>
      <c r="I9" s="21">
        <f>IF(($E9=0),0,((($F9/$E9)-1)*100))</f>
        <v>2.4449063954507855</v>
      </c>
      <c r="J9" s="22">
        <f>IF(($E9=0),0,(((($H9/$E9)^(1/3))-1)*100))</f>
        <v>4.8014689924204434</v>
      </c>
      <c r="K9" s="2"/>
    </row>
    <row r="10" spans="1:11" ht="12.75">
      <c r="A10" s="4" t="s">
        <v>17</v>
      </c>
      <c r="B10" s="20" t="s">
        <v>21</v>
      </c>
      <c r="C10" s="42">
        <v>406292917</v>
      </c>
      <c r="D10" s="42">
        <v>467652929</v>
      </c>
      <c r="E10" s="42">
        <v>443854523</v>
      </c>
      <c r="F10" s="42">
        <v>433836245</v>
      </c>
      <c r="G10" s="43">
        <v>457571665</v>
      </c>
      <c r="H10" s="44">
        <v>462405378</v>
      </c>
      <c r="I10" s="21">
        <f aca="true" t="shared" si="0" ref="I10:I33">IF(($E10=0),0,((($F10/$E10)-1)*100))</f>
        <v>-2.2571084625401028</v>
      </c>
      <c r="J10" s="22">
        <f aca="true" t="shared" si="1" ref="J10:J33">IF(($E10=0),0,(((($H10/$E10)^(1/3))-1)*100))</f>
        <v>1.3741927449273161</v>
      </c>
      <c r="K10" s="2"/>
    </row>
    <row r="11" spans="1:11" ht="12.75">
      <c r="A11" s="8" t="s">
        <v>17</v>
      </c>
      <c r="B11" s="23" t="s">
        <v>22</v>
      </c>
      <c r="C11" s="45">
        <v>477343179</v>
      </c>
      <c r="D11" s="45">
        <v>533144956</v>
      </c>
      <c r="E11" s="45">
        <v>511619285</v>
      </c>
      <c r="F11" s="45">
        <v>503257792</v>
      </c>
      <c r="G11" s="46">
        <v>531158506</v>
      </c>
      <c r="H11" s="47">
        <v>540407430</v>
      </c>
      <c r="I11" s="24">
        <f t="shared" si="0"/>
        <v>-1.6343193552604274</v>
      </c>
      <c r="J11" s="25">
        <f t="shared" si="1"/>
        <v>1.8415033671904002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222746265</v>
      </c>
      <c r="D13" s="42">
        <v>222446261</v>
      </c>
      <c r="E13" s="42">
        <v>210107085</v>
      </c>
      <c r="F13" s="42">
        <v>237156397</v>
      </c>
      <c r="G13" s="43">
        <v>252896255</v>
      </c>
      <c r="H13" s="44">
        <v>269737914</v>
      </c>
      <c r="I13" s="21">
        <f t="shared" si="0"/>
        <v>12.874059910925894</v>
      </c>
      <c r="J13" s="22">
        <f t="shared" si="1"/>
        <v>8.684371692244852</v>
      </c>
      <c r="K13" s="2"/>
    </row>
    <row r="14" spans="1:11" ht="12.75">
      <c r="A14" s="4" t="s">
        <v>17</v>
      </c>
      <c r="B14" s="20" t="s">
        <v>25</v>
      </c>
      <c r="C14" s="42">
        <v>26555855</v>
      </c>
      <c r="D14" s="42">
        <v>26555855</v>
      </c>
      <c r="E14" s="42">
        <v>0</v>
      </c>
      <c r="F14" s="42">
        <v>27644645</v>
      </c>
      <c r="G14" s="43">
        <v>28861009</v>
      </c>
      <c r="H14" s="44">
        <v>30159755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305241042</v>
      </c>
      <c r="D17" s="42">
        <v>347092056</v>
      </c>
      <c r="E17" s="42">
        <v>311680864</v>
      </c>
      <c r="F17" s="42">
        <v>312793024</v>
      </c>
      <c r="G17" s="43">
        <v>331240246</v>
      </c>
      <c r="H17" s="44">
        <v>344921626</v>
      </c>
      <c r="I17" s="28">
        <f t="shared" si="0"/>
        <v>0.3568265262509085</v>
      </c>
      <c r="J17" s="29">
        <f t="shared" si="1"/>
        <v>3.435613625289613</v>
      </c>
      <c r="K17" s="2"/>
    </row>
    <row r="18" spans="1:11" ht="12.75">
      <c r="A18" s="4" t="s">
        <v>17</v>
      </c>
      <c r="B18" s="23" t="s">
        <v>28</v>
      </c>
      <c r="C18" s="45">
        <v>554543162</v>
      </c>
      <c r="D18" s="45">
        <v>596094172</v>
      </c>
      <c r="E18" s="45">
        <v>521787949</v>
      </c>
      <c r="F18" s="45">
        <v>577594066</v>
      </c>
      <c r="G18" s="46">
        <v>612997510</v>
      </c>
      <c r="H18" s="47">
        <v>644819295</v>
      </c>
      <c r="I18" s="24">
        <f t="shared" si="0"/>
        <v>10.695171689371463</v>
      </c>
      <c r="J18" s="25">
        <f t="shared" si="1"/>
        <v>7.31192692999354</v>
      </c>
      <c r="K18" s="2"/>
    </row>
    <row r="19" spans="1:11" ht="23.25" customHeight="1">
      <c r="A19" s="30" t="s">
        <v>17</v>
      </c>
      <c r="B19" s="31" t="s">
        <v>29</v>
      </c>
      <c r="C19" s="51">
        <v>-77199983</v>
      </c>
      <c r="D19" s="51">
        <v>-62949216</v>
      </c>
      <c r="E19" s="51">
        <v>-10168664</v>
      </c>
      <c r="F19" s="52">
        <v>-74336274</v>
      </c>
      <c r="G19" s="53">
        <v>-81839004</v>
      </c>
      <c r="H19" s="54">
        <v>-104411865</v>
      </c>
      <c r="I19" s="32">
        <f t="shared" si="0"/>
        <v>631.0328475795836</v>
      </c>
      <c r="J19" s="33">
        <f t="shared" si="1"/>
        <v>117.35117147691048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7733630</v>
      </c>
      <c r="D23" s="42">
        <v>34047556</v>
      </c>
      <c r="E23" s="42">
        <v>18350617</v>
      </c>
      <c r="F23" s="42">
        <v>9025480</v>
      </c>
      <c r="G23" s="43">
        <v>7384442</v>
      </c>
      <c r="H23" s="44">
        <v>7711604</v>
      </c>
      <c r="I23" s="37">
        <f t="shared" si="0"/>
        <v>-50.81647663400092</v>
      </c>
      <c r="J23" s="22">
        <f t="shared" si="1"/>
        <v>-25.097206279678698</v>
      </c>
      <c r="K23" s="2"/>
    </row>
    <row r="24" spans="1:11" ht="12.75">
      <c r="A24" s="8" t="s">
        <v>17</v>
      </c>
      <c r="B24" s="20" t="s">
        <v>33</v>
      </c>
      <c r="C24" s="42">
        <v>263487800</v>
      </c>
      <c r="D24" s="42">
        <v>301494801</v>
      </c>
      <c r="E24" s="42">
        <v>260001905</v>
      </c>
      <c r="F24" s="42">
        <v>298258000</v>
      </c>
      <c r="G24" s="43">
        <v>340235725</v>
      </c>
      <c r="H24" s="44">
        <v>355787175</v>
      </c>
      <c r="I24" s="37">
        <f t="shared" si="0"/>
        <v>14.713774885610942</v>
      </c>
      <c r="J24" s="22">
        <f t="shared" si="1"/>
        <v>11.020859790959925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271221430</v>
      </c>
      <c r="D26" s="45">
        <v>335542357</v>
      </c>
      <c r="E26" s="45">
        <v>278352522</v>
      </c>
      <c r="F26" s="45">
        <v>307283480</v>
      </c>
      <c r="G26" s="46">
        <v>347620167</v>
      </c>
      <c r="H26" s="47">
        <v>363498779</v>
      </c>
      <c r="I26" s="24">
        <f t="shared" si="0"/>
        <v>10.393639616457296</v>
      </c>
      <c r="J26" s="25">
        <f t="shared" si="1"/>
        <v>9.30396894638279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220615195</v>
      </c>
      <c r="D28" s="42">
        <v>272258168</v>
      </c>
      <c r="E28" s="42">
        <v>240747557</v>
      </c>
      <c r="F28" s="42">
        <v>244408000</v>
      </c>
      <c r="G28" s="43">
        <v>293235725</v>
      </c>
      <c r="H28" s="44">
        <v>299787175</v>
      </c>
      <c r="I28" s="37">
        <f t="shared" si="0"/>
        <v>1.5204486581768206</v>
      </c>
      <c r="J28" s="22">
        <f t="shared" si="1"/>
        <v>7.584668732366562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50606235</v>
      </c>
      <c r="D32" s="42">
        <v>63284189</v>
      </c>
      <c r="E32" s="42">
        <v>37604965</v>
      </c>
      <c r="F32" s="42">
        <v>62875480</v>
      </c>
      <c r="G32" s="43">
        <v>54384442</v>
      </c>
      <c r="H32" s="44">
        <v>63711604</v>
      </c>
      <c r="I32" s="37">
        <f t="shared" si="0"/>
        <v>67.19994287988303</v>
      </c>
      <c r="J32" s="22">
        <f t="shared" si="1"/>
        <v>19.213228632658797</v>
      </c>
      <c r="K32" s="2"/>
    </row>
    <row r="33" spans="1:11" ht="13.5" thickBot="1">
      <c r="A33" s="8" t="s">
        <v>17</v>
      </c>
      <c r="B33" s="38" t="s">
        <v>41</v>
      </c>
      <c r="C33" s="58">
        <v>271221430</v>
      </c>
      <c r="D33" s="58">
        <v>335542357</v>
      </c>
      <c r="E33" s="58">
        <v>278352522</v>
      </c>
      <c r="F33" s="58">
        <v>307283480</v>
      </c>
      <c r="G33" s="59">
        <v>347620167</v>
      </c>
      <c r="H33" s="60">
        <v>363498779</v>
      </c>
      <c r="I33" s="39">
        <f t="shared" si="0"/>
        <v>10.393639616457296</v>
      </c>
      <c r="J33" s="40">
        <f t="shared" si="1"/>
        <v>9.30396894638279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457943322</v>
      </c>
      <c r="D8" s="42">
        <v>457943322</v>
      </c>
      <c r="E8" s="42">
        <v>447649172</v>
      </c>
      <c r="F8" s="42">
        <v>475785492</v>
      </c>
      <c r="G8" s="43">
        <v>495311004</v>
      </c>
      <c r="H8" s="44">
        <v>515618808</v>
      </c>
      <c r="I8" s="21">
        <f>IF(($E8=0),0,((($F8/$E8)-1)*100))</f>
        <v>6.2853506182739105</v>
      </c>
      <c r="J8" s="22">
        <f>IF(($E8=0),0,(((($H8/$E8)^(1/3))-1)*100))</f>
        <v>4.824706478678942</v>
      </c>
      <c r="K8" s="2"/>
    </row>
    <row r="9" spans="1:11" ht="12.75">
      <c r="A9" s="4" t="s">
        <v>17</v>
      </c>
      <c r="B9" s="20" t="s">
        <v>20</v>
      </c>
      <c r="C9" s="42">
        <v>210671687</v>
      </c>
      <c r="D9" s="42">
        <v>214090017</v>
      </c>
      <c r="E9" s="42">
        <v>197649832</v>
      </c>
      <c r="F9" s="42">
        <v>238253350</v>
      </c>
      <c r="G9" s="43">
        <v>265666256</v>
      </c>
      <c r="H9" s="44">
        <v>296935072</v>
      </c>
      <c r="I9" s="21">
        <f>IF(($E9=0),0,((($F9/$E9)-1)*100))</f>
        <v>20.543158367066063</v>
      </c>
      <c r="J9" s="22">
        <f>IF(($E9=0),0,(((($H9/$E9)^(1/3))-1)*100))</f>
        <v>14.530638624467551</v>
      </c>
      <c r="K9" s="2"/>
    </row>
    <row r="10" spans="1:11" ht="12.75">
      <c r="A10" s="4" t="s">
        <v>17</v>
      </c>
      <c r="B10" s="20" t="s">
        <v>21</v>
      </c>
      <c r="C10" s="42">
        <v>411954999</v>
      </c>
      <c r="D10" s="42">
        <v>448015474</v>
      </c>
      <c r="E10" s="42">
        <v>342137373</v>
      </c>
      <c r="F10" s="42">
        <v>410600098</v>
      </c>
      <c r="G10" s="43">
        <v>399256734</v>
      </c>
      <c r="H10" s="44">
        <v>415594544</v>
      </c>
      <c r="I10" s="21">
        <f aca="true" t="shared" si="0" ref="I10:I33">IF(($E10=0),0,((($F10/$E10)-1)*100))</f>
        <v>20.010302996042473</v>
      </c>
      <c r="J10" s="22">
        <f aca="true" t="shared" si="1" ref="J10:J33">IF(($E10=0),0,(((($H10/$E10)^(1/3))-1)*100))</f>
        <v>6.6980396658964825</v>
      </c>
      <c r="K10" s="2"/>
    </row>
    <row r="11" spans="1:11" ht="12.75">
      <c r="A11" s="8" t="s">
        <v>17</v>
      </c>
      <c r="B11" s="23" t="s">
        <v>22</v>
      </c>
      <c r="C11" s="45">
        <v>1080570008</v>
      </c>
      <c r="D11" s="45">
        <v>1120048813</v>
      </c>
      <c r="E11" s="45">
        <v>987436377</v>
      </c>
      <c r="F11" s="45">
        <v>1124638940</v>
      </c>
      <c r="G11" s="46">
        <v>1160233994</v>
      </c>
      <c r="H11" s="47">
        <v>1228148424</v>
      </c>
      <c r="I11" s="24">
        <f t="shared" si="0"/>
        <v>13.894825651131537</v>
      </c>
      <c r="J11" s="25">
        <f t="shared" si="1"/>
        <v>7.542611293867996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429291051</v>
      </c>
      <c r="D13" s="42">
        <v>433898836</v>
      </c>
      <c r="E13" s="42">
        <v>407811722</v>
      </c>
      <c r="F13" s="42">
        <v>415479974</v>
      </c>
      <c r="G13" s="43">
        <v>405878034</v>
      </c>
      <c r="H13" s="44">
        <v>406939538</v>
      </c>
      <c r="I13" s="21">
        <f t="shared" si="0"/>
        <v>1.8803412423736177</v>
      </c>
      <c r="J13" s="22">
        <f t="shared" si="1"/>
        <v>-0.07134064329430423</v>
      </c>
      <c r="K13" s="2"/>
    </row>
    <row r="14" spans="1:11" ht="12.75">
      <c r="A14" s="4" t="s">
        <v>17</v>
      </c>
      <c r="B14" s="20" t="s">
        <v>25</v>
      </c>
      <c r="C14" s="42">
        <v>12988659</v>
      </c>
      <c r="D14" s="42">
        <v>15988659</v>
      </c>
      <c r="E14" s="42">
        <v>6915501</v>
      </c>
      <c r="F14" s="42">
        <v>9600000</v>
      </c>
      <c r="G14" s="43">
        <v>10022400</v>
      </c>
      <c r="H14" s="44">
        <v>10473420</v>
      </c>
      <c r="I14" s="21">
        <f t="shared" si="0"/>
        <v>38.81857583420203</v>
      </c>
      <c r="J14" s="22">
        <f t="shared" si="1"/>
        <v>14.838706052550066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106168766</v>
      </c>
      <c r="D16" s="42">
        <v>106168766</v>
      </c>
      <c r="E16" s="42">
        <v>96455725</v>
      </c>
      <c r="F16" s="42">
        <v>125067084</v>
      </c>
      <c r="G16" s="43">
        <v>147329025</v>
      </c>
      <c r="H16" s="44">
        <v>173553595</v>
      </c>
      <c r="I16" s="21">
        <f t="shared" si="0"/>
        <v>29.662686170261022</v>
      </c>
      <c r="J16" s="22">
        <f t="shared" si="1"/>
        <v>21.628458182805588</v>
      </c>
      <c r="K16" s="2"/>
    </row>
    <row r="17" spans="1:11" ht="12.75">
      <c r="A17" s="4" t="s">
        <v>17</v>
      </c>
      <c r="B17" s="20" t="s">
        <v>27</v>
      </c>
      <c r="C17" s="42">
        <v>565520732</v>
      </c>
      <c r="D17" s="42">
        <v>565045883</v>
      </c>
      <c r="E17" s="42">
        <v>460425327</v>
      </c>
      <c r="F17" s="42">
        <v>566664304</v>
      </c>
      <c r="G17" s="43">
        <v>420176503</v>
      </c>
      <c r="H17" s="44">
        <v>544821397</v>
      </c>
      <c r="I17" s="28">
        <f t="shared" si="0"/>
        <v>23.074094922671364</v>
      </c>
      <c r="J17" s="29">
        <f t="shared" si="1"/>
        <v>5.770603764275295</v>
      </c>
      <c r="K17" s="2"/>
    </row>
    <row r="18" spans="1:11" ht="12.75">
      <c r="A18" s="4" t="s">
        <v>17</v>
      </c>
      <c r="B18" s="23" t="s">
        <v>28</v>
      </c>
      <c r="C18" s="45">
        <v>1113969208</v>
      </c>
      <c r="D18" s="45">
        <v>1121102144</v>
      </c>
      <c r="E18" s="45">
        <v>971608275</v>
      </c>
      <c r="F18" s="45">
        <v>1116811362</v>
      </c>
      <c r="G18" s="46">
        <v>983405962</v>
      </c>
      <c r="H18" s="47">
        <v>1135787950</v>
      </c>
      <c r="I18" s="24">
        <f t="shared" si="0"/>
        <v>14.944612014548774</v>
      </c>
      <c r="J18" s="25">
        <f t="shared" si="1"/>
        <v>5.342111033076868</v>
      </c>
      <c r="K18" s="2"/>
    </row>
    <row r="19" spans="1:11" ht="23.25" customHeight="1">
      <c r="A19" s="30" t="s">
        <v>17</v>
      </c>
      <c r="B19" s="31" t="s">
        <v>29</v>
      </c>
      <c r="C19" s="51">
        <v>-33399200</v>
      </c>
      <c r="D19" s="51">
        <v>-1053331</v>
      </c>
      <c r="E19" s="51">
        <v>15828102</v>
      </c>
      <c r="F19" s="52">
        <v>7827578</v>
      </c>
      <c r="G19" s="53">
        <v>176828032</v>
      </c>
      <c r="H19" s="54">
        <v>92360474</v>
      </c>
      <c r="I19" s="32">
        <f t="shared" si="0"/>
        <v>-50.54632576919204</v>
      </c>
      <c r="J19" s="33">
        <f t="shared" si="1"/>
        <v>80.0331322937405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3000000</v>
      </c>
      <c r="D22" s="42">
        <v>3000000</v>
      </c>
      <c r="E22" s="42">
        <v>1739526</v>
      </c>
      <c r="F22" s="42">
        <v>8476000</v>
      </c>
      <c r="G22" s="43">
        <v>7976000</v>
      </c>
      <c r="H22" s="44">
        <v>21452000</v>
      </c>
      <c r="I22" s="37">
        <f t="shared" si="0"/>
        <v>387.25917290112363</v>
      </c>
      <c r="J22" s="22">
        <f t="shared" si="1"/>
        <v>131.03562642721167</v>
      </c>
      <c r="K22" s="2"/>
    </row>
    <row r="23" spans="1:11" ht="12.75">
      <c r="A23" s="8" t="s">
        <v>17</v>
      </c>
      <c r="B23" s="20" t="s">
        <v>32</v>
      </c>
      <c r="C23" s="42">
        <v>9715017</v>
      </c>
      <c r="D23" s="42">
        <v>26429627</v>
      </c>
      <c r="E23" s="42">
        <v>17150476</v>
      </c>
      <c r="F23" s="42">
        <v>25734952</v>
      </c>
      <c r="G23" s="43">
        <v>11778808</v>
      </c>
      <c r="H23" s="44">
        <v>12298970</v>
      </c>
      <c r="I23" s="37">
        <f t="shared" si="0"/>
        <v>50.05386439420108</v>
      </c>
      <c r="J23" s="22">
        <f t="shared" si="1"/>
        <v>-10.491518792152899</v>
      </c>
      <c r="K23" s="2"/>
    </row>
    <row r="24" spans="1:11" ht="12.75">
      <c r="A24" s="8" t="s">
        <v>17</v>
      </c>
      <c r="B24" s="20" t="s">
        <v>33</v>
      </c>
      <c r="C24" s="42">
        <v>80511915</v>
      </c>
      <c r="D24" s="42">
        <v>92669525</v>
      </c>
      <c r="E24" s="42">
        <v>79754238</v>
      </c>
      <c r="F24" s="42">
        <v>127134308</v>
      </c>
      <c r="G24" s="43">
        <v>70242996</v>
      </c>
      <c r="H24" s="44">
        <v>73200000</v>
      </c>
      <c r="I24" s="37">
        <f t="shared" si="0"/>
        <v>59.40758909890156</v>
      </c>
      <c r="J24" s="22">
        <f t="shared" si="1"/>
        <v>-2.8180139224300627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93226932</v>
      </c>
      <c r="D26" s="45">
        <v>122099152</v>
      </c>
      <c r="E26" s="45">
        <v>98644240</v>
      </c>
      <c r="F26" s="45">
        <v>161345260</v>
      </c>
      <c r="G26" s="46">
        <v>89997804</v>
      </c>
      <c r="H26" s="47">
        <v>106950970</v>
      </c>
      <c r="I26" s="24">
        <f t="shared" si="0"/>
        <v>63.56277872889486</v>
      </c>
      <c r="J26" s="25">
        <f t="shared" si="1"/>
        <v>2.731666256549925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15220003</v>
      </c>
      <c r="D29" s="42">
        <v>9573563</v>
      </c>
      <c r="E29" s="42">
        <v>4641295</v>
      </c>
      <c r="F29" s="42">
        <v>13566436</v>
      </c>
      <c r="G29" s="43">
        <v>7976000</v>
      </c>
      <c r="H29" s="44">
        <v>21452000</v>
      </c>
      <c r="I29" s="37">
        <f t="shared" si="0"/>
        <v>192.29850720542436</v>
      </c>
      <c r="J29" s="22">
        <f t="shared" si="1"/>
        <v>66.57489126060379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45950003</v>
      </c>
      <c r="D31" s="42">
        <v>43165882</v>
      </c>
      <c r="E31" s="42">
        <v>43094339</v>
      </c>
      <c r="F31" s="42">
        <v>66964968</v>
      </c>
      <c r="G31" s="43">
        <v>70242996</v>
      </c>
      <c r="H31" s="44">
        <v>73200000</v>
      </c>
      <c r="I31" s="37">
        <f t="shared" si="0"/>
        <v>55.39156546756641</v>
      </c>
      <c r="J31" s="22">
        <f t="shared" si="1"/>
        <v>19.31552388231541</v>
      </c>
      <c r="K31" s="2"/>
    </row>
    <row r="32" spans="1:11" ht="12.75">
      <c r="A32" s="8" t="s">
        <v>17</v>
      </c>
      <c r="B32" s="20" t="s">
        <v>34</v>
      </c>
      <c r="C32" s="42">
        <v>37460031</v>
      </c>
      <c r="D32" s="42">
        <v>73035282</v>
      </c>
      <c r="E32" s="42">
        <v>53904231</v>
      </c>
      <c r="F32" s="42">
        <v>80813872</v>
      </c>
      <c r="G32" s="43">
        <v>11778806</v>
      </c>
      <c r="H32" s="44">
        <v>12298932</v>
      </c>
      <c r="I32" s="37">
        <f t="shared" si="0"/>
        <v>49.921203773410674</v>
      </c>
      <c r="J32" s="22">
        <f t="shared" si="1"/>
        <v>-38.89432931632667</v>
      </c>
      <c r="K32" s="2"/>
    </row>
    <row r="33" spans="1:11" ht="13.5" thickBot="1">
      <c r="A33" s="8" t="s">
        <v>17</v>
      </c>
      <c r="B33" s="38" t="s">
        <v>41</v>
      </c>
      <c r="C33" s="58">
        <v>98630037</v>
      </c>
      <c r="D33" s="58">
        <v>125774727</v>
      </c>
      <c r="E33" s="58">
        <v>101639865</v>
      </c>
      <c r="F33" s="58">
        <v>161345276</v>
      </c>
      <c r="G33" s="59">
        <v>89997802</v>
      </c>
      <c r="H33" s="60">
        <v>106950932</v>
      </c>
      <c r="I33" s="39">
        <f t="shared" si="0"/>
        <v>58.742119541382706</v>
      </c>
      <c r="J33" s="40">
        <f t="shared" si="1"/>
        <v>1.712305373488654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646375598</v>
      </c>
      <c r="D9" s="42">
        <v>567605020</v>
      </c>
      <c r="E9" s="42">
        <v>416039186</v>
      </c>
      <c r="F9" s="42">
        <v>501877729</v>
      </c>
      <c r="G9" s="43">
        <v>1053943230</v>
      </c>
      <c r="H9" s="44">
        <v>0</v>
      </c>
      <c r="I9" s="21">
        <f>IF(($E9=0),0,((($F9/$E9)-1)*100))</f>
        <v>20.63232163904869</v>
      </c>
      <c r="J9" s="22">
        <f>IF(($E9=0),0,(((($H9/$E9)^(1/3))-1)*100))</f>
        <v>-100</v>
      </c>
      <c r="K9" s="2"/>
    </row>
    <row r="10" spans="1:11" ht="12.75">
      <c r="A10" s="4" t="s">
        <v>17</v>
      </c>
      <c r="B10" s="20" t="s">
        <v>21</v>
      </c>
      <c r="C10" s="42">
        <v>512626735</v>
      </c>
      <c r="D10" s="42">
        <v>667315131</v>
      </c>
      <c r="E10" s="42">
        <v>654143910</v>
      </c>
      <c r="F10" s="42">
        <v>701527841</v>
      </c>
      <c r="G10" s="43">
        <v>1443021901</v>
      </c>
      <c r="H10" s="44">
        <v>31695886</v>
      </c>
      <c r="I10" s="21">
        <f aca="true" t="shared" si="0" ref="I10:I33">IF(($E10=0),0,((($F10/$E10)-1)*100))</f>
        <v>7.24365545190202</v>
      </c>
      <c r="J10" s="22">
        <f aca="true" t="shared" si="1" ref="J10:J33">IF(($E10=0),0,(((($H10/$E10)^(1/3))-1)*100))</f>
        <v>-63.54336910840852</v>
      </c>
      <c r="K10" s="2"/>
    </row>
    <row r="11" spans="1:11" ht="12.75">
      <c r="A11" s="8" t="s">
        <v>17</v>
      </c>
      <c r="B11" s="23" t="s">
        <v>22</v>
      </c>
      <c r="C11" s="45">
        <v>1159002333</v>
      </c>
      <c r="D11" s="45">
        <v>1234920151</v>
      </c>
      <c r="E11" s="45">
        <v>1070183096</v>
      </c>
      <c r="F11" s="45">
        <v>1203405570</v>
      </c>
      <c r="G11" s="46">
        <v>2496965131</v>
      </c>
      <c r="H11" s="47">
        <v>31695886</v>
      </c>
      <c r="I11" s="24">
        <f t="shared" si="0"/>
        <v>12.448568333581678</v>
      </c>
      <c r="J11" s="25">
        <f t="shared" si="1"/>
        <v>-69.06038277455562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376709023</v>
      </c>
      <c r="D13" s="42">
        <v>406992569</v>
      </c>
      <c r="E13" s="42">
        <v>370815187</v>
      </c>
      <c r="F13" s="42">
        <v>403417720</v>
      </c>
      <c r="G13" s="43">
        <v>834470139</v>
      </c>
      <c r="H13" s="44">
        <v>13342473</v>
      </c>
      <c r="I13" s="21">
        <f t="shared" si="0"/>
        <v>8.79212452536362</v>
      </c>
      <c r="J13" s="22">
        <f t="shared" si="1"/>
        <v>-66.98639581830915</v>
      </c>
      <c r="K13" s="2"/>
    </row>
    <row r="14" spans="1:11" ht="12.75">
      <c r="A14" s="4" t="s">
        <v>17</v>
      </c>
      <c r="B14" s="20" t="s">
        <v>25</v>
      </c>
      <c r="C14" s="42">
        <v>40313795</v>
      </c>
      <c r="D14" s="42">
        <v>32868165</v>
      </c>
      <c r="E14" s="42">
        <v>297894</v>
      </c>
      <c r="F14" s="42">
        <v>95010874</v>
      </c>
      <c r="G14" s="43">
        <v>199511418</v>
      </c>
      <c r="H14" s="44">
        <v>11989</v>
      </c>
      <c r="I14" s="21">
        <f t="shared" si="0"/>
        <v>31794.188536862104</v>
      </c>
      <c r="J14" s="22">
        <f t="shared" si="1"/>
        <v>-65.73055523232195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861825993</v>
      </c>
      <c r="D17" s="42">
        <v>780134867</v>
      </c>
      <c r="E17" s="42">
        <v>541973957</v>
      </c>
      <c r="F17" s="42">
        <v>850788374</v>
      </c>
      <c r="G17" s="43">
        <v>1769333990</v>
      </c>
      <c r="H17" s="44">
        <v>18187636</v>
      </c>
      <c r="I17" s="28">
        <f t="shared" si="0"/>
        <v>56.97956756250559</v>
      </c>
      <c r="J17" s="29">
        <f t="shared" si="1"/>
        <v>-67.74483420770278</v>
      </c>
      <c r="K17" s="2"/>
    </row>
    <row r="18" spans="1:11" ht="12.75">
      <c r="A18" s="4" t="s">
        <v>17</v>
      </c>
      <c r="B18" s="23" t="s">
        <v>28</v>
      </c>
      <c r="C18" s="45">
        <v>1278848811</v>
      </c>
      <c r="D18" s="45">
        <v>1219995601</v>
      </c>
      <c r="E18" s="45">
        <v>913087038</v>
      </c>
      <c r="F18" s="45">
        <v>1349216968</v>
      </c>
      <c r="G18" s="46">
        <v>2803315547</v>
      </c>
      <c r="H18" s="47">
        <v>31542098</v>
      </c>
      <c r="I18" s="24">
        <f t="shared" si="0"/>
        <v>47.764332626524485</v>
      </c>
      <c r="J18" s="25">
        <f t="shared" si="1"/>
        <v>-67.43187174189211</v>
      </c>
      <c r="K18" s="2"/>
    </row>
    <row r="19" spans="1:11" ht="23.25" customHeight="1">
      <c r="A19" s="30" t="s">
        <v>17</v>
      </c>
      <c r="B19" s="31" t="s">
        <v>29</v>
      </c>
      <c r="C19" s="51">
        <v>-119846478</v>
      </c>
      <c r="D19" s="51">
        <v>14924550</v>
      </c>
      <c r="E19" s="51">
        <v>157096058</v>
      </c>
      <c r="F19" s="52">
        <v>-145811398</v>
      </c>
      <c r="G19" s="53">
        <v>-306350416</v>
      </c>
      <c r="H19" s="54">
        <v>153788</v>
      </c>
      <c r="I19" s="32">
        <f t="shared" si="0"/>
        <v>-192.81671345311543</v>
      </c>
      <c r="J19" s="33">
        <f t="shared" si="1"/>
        <v>-90.07069036659028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44330000</v>
      </c>
      <c r="D23" s="42">
        <v>39581000</v>
      </c>
      <c r="E23" s="42">
        <v>16073677</v>
      </c>
      <c r="F23" s="42">
        <v>38450000</v>
      </c>
      <c r="G23" s="43">
        <v>80745000</v>
      </c>
      <c r="H23" s="44">
        <v>0</v>
      </c>
      <c r="I23" s="37">
        <f t="shared" si="0"/>
        <v>139.21097829700076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230362991</v>
      </c>
      <c r="D24" s="42">
        <v>252756341</v>
      </c>
      <c r="E24" s="42">
        <v>172941711</v>
      </c>
      <c r="F24" s="42">
        <v>295097800</v>
      </c>
      <c r="G24" s="43">
        <v>619705380</v>
      </c>
      <c r="H24" s="44">
        <v>0</v>
      </c>
      <c r="I24" s="37">
        <f t="shared" si="0"/>
        <v>70.63425491378422</v>
      </c>
      <c r="J24" s="22">
        <f t="shared" si="1"/>
        <v>-100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274692991</v>
      </c>
      <c r="D26" s="45">
        <v>292337341</v>
      </c>
      <c r="E26" s="45">
        <v>189015388</v>
      </c>
      <c r="F26" s="45">
        <v>333547800</v>
      </c>
      <c r="G26" s="46">
        <v>700450380</v>
      </c>
      <c r="H26" s="47">
        <v>0</v>
      </c>
      <c r="I26" s="24">
        <f t="shared" si="0"/>
        <v>76.46594995747118</v>
      </c>
      <c r="J26" s="25">
        <f t="shared" si="1"/>
        <v>-100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145969021</v>
      </c>
      <c r="D28" s="42">
        <v>209858314</v>
      </c>
      <c r="E28" s="42">
        <v>111946594</v>
      </c>
      <c r="F28" s="42">
        <v>206593240</v>
      </c>
      <c r="G28" s="43">
        <v>433845804</v>
      </c>
      <c r="H28" s="44">
        <v>0</v>
      </c>
      <c r="I28" s="37">
        <f t="shared" si="0"/>
        <v>84.54624890150744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2000000</v>
      </c>
      <c r="D30" s="42">
        <v>0</v>
      </c>
      <c r="E30" s="42">
        <v>0</v>
      </c>
      <c r="F30" s="42">
        <v>150000</v>
      </c>
      <c r="G30" s="43">
        <v>315000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129723970</v>
      </c>
      <c r="D32" s="42">
        <v>83094827</v>
      </c>
      <c r="E32" s="42">
        <v>77155863</v>
      </c>
      <c r="F32" s="42">
        <v>126944060</v>
      </c>
      <c r="G32" s="43">
        <v>266436051</v>
      </c>
      <c r="H32" s="44">
        <v>153799</v>
      </c>
      <c r="I32" s="37">
        <f t="shared" si="0"/>
        <v>64.52937607606049</v>
      </c>
      <c r="J32" s="22">
        <f t="shared" si="1"/>
        <v>-87.41475929873704</v>
      </c>
      <c r="K32" s="2"/>
    </row>
    <row r="33" spans="1:11" ht="13.5" thickBot="1">
      <c r="A33" s="8" t="s">
        <v>17</v>
      </c>
      <c r="B33" s="38" t="s">
        <v>41</v>
      </c>
      <c r="C33" s="58">
        <v>277692991</v>
      </c>
      <c r="D33" s="58">
        <v>292953141</v>
      </c>
      <c r="E33" s="58">
        <v>189102457</v>
      </c>
      <c r="F33" s="58">
        <v>333687300</v>
      </c>
      <c r="G33" s="59">
        <v>700596855</v>
      </c>
      <c r="H33" s="60">
        <v>153799</v>
      </c>
      <c r="I33" s="39">
        <f t="shared" si="0"/>
        <v>76.45846875485071</v>
      </c>
      <c r="J33" s="40">
        <f t="shared" si="1"/>
        <v>-90.66562064983918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40000000</v>
      </c>
      <c r="D8" s="42">
        <v>45000000</v>
      </c>
      <c r="E8" s="42">
        <v>72291984</v>
      </c>
      <c r="F8" s="42">
        <v>46851552</v>
      </c>
      <c r="G8" s="43">
        <v>48257094</v>
      </c>
      <c r="H8" s="44">
        <v>49704806</v>
      </c>
      <c r="I8" s="21">
        <f>IF(($E8=0),0,((($F8/$E8)-1)*100))</f>
        <v>-35.19122120095639</v>
      </c>
      <c r="J8" s="22">
        <f>IF(($E8=0),0,(((($H8/$E8)^(1/3))-1)*100))</f>
        <v>-11.738884285932905</v>
      </c>
      <c r="K8" s="2"/>
    </row>
    <row r="9" spans="1:11" ht="12.75">
      <c r="A9" s="4" t="s">
        <v>17</v>
      </c>
      <c r="B9" s="20" t="s">
        <v>20</v>
      </c>
      <c r="C9" s="42">
        <v>2750000</v>
      </c>
      <c r="D9" s="42">
        <v>2750000</v>
      </c>
      <c r="E9" s="42">
        <v>4482161</v>
      </c>
      <c r="F9" s="42">
        <v>2830000</v>
      </c>
      <c r="G9" s="43">
        <v>2914900</v>
      </c>
      <c r="H9" s="44">
        <v>3002347</v>
      </c>
      <c r="I9" s="21">
        <f>IF(($E9=0),0,((($F9/$E9)-1)*100))</f>
        <v>-36.86081334427745</v>
      </c>
      <c r="J9" s="22">
        <f>IF(($E9=0),0,(((($H9/$E9)^(1/3))-1)*100))</f>
        <v>-12.503406664089557</v>
      </c>
      <c r="K9" s="2"/>
    </row>
    <row r="10" spans="1:11" ht="12.75">
      <c r="A10" s="4" t="s">
        <v>17</v>
      </c>
      <c r="B10" s="20" t="s">
        <v>21</v>
      </c>
      <c r="C10" s="42">
        <v>120891000</v>
      </c>
      <c r="D10" s="42">
        <v>140116000</v>
      </c>
      <c r="E10" s="42">
        <v>206338757</v>
      </c>
      <c r="F10" s="42">
        <v>138545000</v>
      </c>
      <c r="G10" s="43">
        <v>142701350</v>
      </c>
      <c r="H10" s="44">
        <v>146982387</v>
      </c>
      <c r="I10" s="21">
        <f aca="true" t="shared" si="0" ref="I10:I33">IF(($E10=0),0,((($F10/$E10)-1)*100))</f>
        <v>-32.85556140090541</v>
      </c>
      <c r="J10" s="22">
        <f aca="true" t="shared" si="1" ref="J10:J33">IF(($E10=0),0,(((($H10/$E10)^(1/3))-1)*100))</f>
        <v>-10.69108181933709</v>
      </c>
      <c r="K10" s="2"/>
    </row>
    <row r="11" spans="1:11" ht="12.75">
      <c r="A11" s="8" t="s">
        <v>17</v>
      </c>
      <c r="B11" s="23" t="s">
        <v>22</v>
      </c>
      <c r="C11" s="45">
        <v>163641000</v>
      </c>
      <c r="D11" s="45">
        <v>187866000</v>
      </c>
      <c r="E11" s="45">
        <v>283112902</v>
      </c>
      <c r="F11" s="45">
        <v>188226552</v>
      </c>
      <c r="G11" s="46">
        <v>193873344</v>
      </c>
      <c r="H11" s="47">
        <v>199689540</v>
      </c>
      <c r="I11" s="24">
        <f t="shared" si="0"/>
        <v>-33.51537472495691</v>
      </c>
      <c r="J11" s="25">
        <f t="shared" si="1"/>
        <v>-10.984585521623902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74546000</v>
      </c>
      <c r="D13" s="42">
        <v>76516500</v>
      </c>
      <c r="E13" s="42">
        <v>116911916</v>
      </c>
      <c r="F13" s="42">
        <v>80558000</v>
      </c>
      <c r="G13" s="43">
        <v>82974734</v>
      </c>
      <c r="H13" s="44">
        <v>85463921</v>
      </c>
      <c r="I13" s="21">
        <f t="shared" si="0"/>
        <v>-31.09513319412197</v>
      </c>
      <c r="J13" s="22">
        <f t="shared" si="1"/>
        <v>-9.917310215842367</v>
      </c>
      <c r="K13" s="2"/>
    </row>
    <row r="14" spans="1:11" ht="12.75">
      <c r="A14" s="4" t="s">
        <v>17</v>
      </c>
      <c r="B14" s="20" t="s">
        <v>25</v>
      </c>
      <c r="C14" s="42">
        <v>750000</v>
      </c>
      <c r="D14" s="42">
        <v>1000000</v>
      </c>
      <c r="E14" s="42">
        <v>0</v>
      </c>
      <c r="F14" s="42">
        <v>1000000</v>
      </c>
      <c r="G14" s="43">
        <v>1030000</v>
      </c>
      <c r="H14" s="44">
        <v>1060900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1630000</v>
      </c>
      <c r="D16" s="42">
        <v>1630000</v>
      </c>
      <c r="E16" s="42">
        <v>1996297</v>
      </c>
      <c r="F16" s="42">
        <v>0</v>
      </c>
      <c r="G16" s="43">
        <v>0</v>
      </c>
      <c r="H16" s="44">
        <v>0</v>
      </c>
      <c r="I16" s="21">
        <f t="shared" si="0"/>
        <v>-100</v>
      </c>
      <c r="J16" s="22">
        <f t="shared" si="1"/>
        <v>-100</v>
      </c>
      <c r="K16" s="2"/>
    </row>
    <row r="17" spans="1:11" ht="12.75">
      <c r="A17" s="4" t="s">
        <v>17</v>
      </c>
      <c r="B17" s="20" t="s">
        <v>27</v>
      </c>
      <c r="C17" s="42">
        <v>95115000</v>
      </c>
      <c r="D17" s="42">
        <v>113184000</v>
      </c>
      <c r="E17" s="42">
        <v>110413957</v>
      </c>
      <c r="F17" s="42">
        <v>105669000</v>
      </c>
      <c r="G17" s="43">
        <v>108870660</v>
      </c>
      <c r="H17" s="44">
        <v>112177809</v>
      </c>
      <c r="I17" s="28">
        <f t="shared" si="0"/>
        <v>-4.297425007601163</v>
      </c>
      <c r="J17" s="29">
        <f t="shared" si="1"/>
        <v>0.5296860633012823</v>
      </c>
      <c r="K17" s="2"/>
    </row>
    <row r="18" spans="1:11" ht="12.75">
      <c r="A18" s="4" t="s">
        <v>17</v>
      </c>
      <c r="B18" s="23" t="s">
        <v>28</v>
      </c>
      <c r="C18" s="45">
        <v>172041000</v>
      </c>
      <c r="D18" s="45">
        <v>192330500</v>
      </c>
      <c r="E18" s="45">
        <v>229322170</v>
      </c>
      <c r="F18" s="45">
        <v>187227000</v>
      </c>
      <c r="G18" s="46">
        <v>192875394</v>
      </c>
      <c r="H18" s="47">
        <v>198702630</v>
      </c>
      <c r="I18" s="24">
        <f t="shared" si="0"/>
        <v>-18.356345572693645</v>
      </c>
      <c r="J18" s="25">
        <f t="shared" si="1"/>
        <v>-4.664966341509135</v>
      </c>
      <c r="K18" s="2"/>
    </row>
    <row r="19" spans="1:11" ht="23.25" customHeight="1">
      <c r="A19" s="30" t="s">
        <v>17</v>
      </c>
      <c r="B19" s="31" t="s">
        <v>29</v>
      </c>
      <c r="C19" s="51">
        <v>-8400000</v>
      </c>
      <c r="D19" s="51">
        <v>-4464500</v>
      </c>
      <c r="E19" s="51">
        <v>53790732</v>
      </c>
      <c r="F19" s="52">
        <v>999552</v>
      </c>
      <c r="G19" s="53">
        <v>997950</v>
      </c>
      <c r="H19" s="54">
        <v>986910</v>
      </c>
      <c r="I19" s="32">
        <f t="shared" si="0"/>
        <v>-98.14177654247203</v>
      </c>
      <c r="J19" s="33">
        <f t="shared" si="1"/>
        <v>-73.62514797398177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5923500</v>
      </c>
      <c r="E23" s="42">
        <v>13072275</v>
      </c>
      <c r="F23" s="42">
        <v>1000000</v>
      </c>
      <c r="G23" s="43">
        <v>1030000</v>
      </c>
      <c r="H23" s="44">
        <v>1060900</v>
      </c>
      <c r="I23" s="37">
        <f t="shared" si="0"/>
        <v>-92.35022213042488</v>
      </c>
      <c r="J23" s="22">
        <f t="shared" si="1"/>
        <v>-56.70466630221285</v>
      </c>
      <c r="K23" s="2"/>
    </row>
    <row r="24" spans="1:11" ht="12.75">
      <c r="A24" s="8" t="s">
        <v>17</v>
      </c>
      <c r="B24" s="20" t="s">
        <v>33</v>
      </c>
      <c r="C24" s="42">
        <v>25828000</v>
      </c>
      <c r="D24" s="42">
        <v>25428000</v>
      </c>
      <c r="E24" s="42">
        <v>1040516206</v>
      </c>
      <c r="F24" s="42">
        <v>28977000</v>
      </c>
      <c r="G24" s="43">
        <v>31069000</v>
      </c>
      <c r="H24" s="44">
        <v>32318000</v>
      </c>
      <c r="I24" s="37">
        <f t="shared" si="0"/>
        <v>-97.2151322744511</v>
      </c>
      <c r="J24" s="22">
        <f t="shared" si="1"/>
        <v>-68.56608006611744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25828000</v>
      </c>
      <c r="D26" s="45">
        <v>31351500</v>
      </c>
      <c r="E26" s="45">
        <v>1053588481</v>
      </c>
      <c r="F26" s="45">
        <v>29977000</v>
      </c>
      <c r="G26" s="46">
        <v>32099000</v>
      </c>
      <c r="H26" s="47">
        <v>33378900</v>
      </c>
      <c r="I26" s="24">
        <f t="shared" si="0"/>
        <v>-97.1547714747652</v>
      </c>
      <c r="J26" s="25">
        <f t="shared" si="1"/>
        <v>-68.3577758859648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2808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24028000</v>
      </c>
      <c r="D31" s="42">
        <v>23018000</v>
      </c>
      <c r="E31" s="42">
        <v>957772663</v>
      </c>
      <c r="F31" s="42">
        <v>24577000</v>
      </c>
      <c r="G31" s="43">
        <v>18919000</v>
      </c>
      <c r="H31" s="44">
        <v>12000000</v>
      </c>
      <c r="I31" s="37">
        <f t="shared" si="0"/>
        <v>-97.43394221306983</v>
      </c>
      <c r="J31" s="22">
        <f t="shared" si="1"/>
        <v>-76.77407943874908</v>
      </c>
      <c r="K31" s="2"/>
    </row>
    <row r="32" spans="1:11" ht="12.75">
      <c r="A32" s="8" t="s">
        <v>17</v>
      </c>
      <c r="B32" s="20" t="s">
        <v>34</v>
      </c>
      <c r="C32" s="42">
        <v>2400000</v>
      </c>
      <c r="D32" s="42">
        <v>10733500</v>
      </c>
      <c r="E32" s="42">
        <v>133932993</v>
      </c>
      <c r="F32" s="42">
        <v>5400000</v>
      </c>
      <c r="G32" s="43">
        <v>13180000</v>
      </c>
      <c r="H32" s="44">
        <v>21378900</v>
      </c>
      <c r="I32" s="37">
        <f t="shared" si="0"/>
        <v>-95.96813310966627</v>
      </c>
      <c r="J32" s="22">
        <f t="shared" si="1"/>
        <v>-45.75422387838165</v>
      </c>
      <c r="K32" s="2"/>
    </row>
    <row r="33" spans="1:11" ht="13.5" thickBot="1">
      <c r="A33" s="8" t="s">
        <v>17</v>
      </c>
      <c r="B33" s="38" t="s">
        <v>41</v>
      </c>
      <c r="C33" s="58">
        <v>26428000</v>
      </c>
      <c r="D33" s="58">
        <v>33751500</v>
      </c>
      <c r="E33" s="58">
        <v>1091708464</v>
      </c>
      <c r="F33" s="58">
        <v>29977000</v>
      </c>
      <c r="G33" s="59">
        <v>32099000</v>
      </c>
      <c r="H33" s="60">
        <v>33378900</v>
      </c>
      <c r="I33" s="39">
        <f t="shared" si="0"/>
        <v>-97.25412040040756</v>
      </c>
      <c r="J33" s="40">
        <f t="shared" si="1"/>
        <v>-68.73043922493247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216690009</v>
      </c>
      <c r="D8" s="42">
        <v>216690009</v>
      </c>
      <c r="E8" s="42">
        <v>219793141</v>
      </c>
      <c r="F8" s="42">
        <v>225140914</v>
      </c>
      <c r="G8" s="43">
        <v>234596837</v>
      </c>
      <c r="H8" s="44">
        <v>244919098</v>
      </c>
      <c r="I8" s="21">
        <f>IF(($E8=0),0,((($F8/$E8)-1)*100))</f>
        <v>2.4330936696518757</v>
      </c>
      <c r="J8" s="22">
        <f>IF(($E8=0),0,(((($H8/$E8)^(1/3))-1)*100))</f>
        <v>3.6739165152938735</v>
      </c>
      <c r="K8" s="2"/>
    </row>
    <row r="9" spans="1:11" ht="12.75">
      <c r="A9" s="4" t="s">
        <v>17</v>
      </c>
      <c r="B9" s="20" t="s">
        <v>20</v>
      </c>
      <c r="C9" s="42">
        <v>113457011</v>
      </c>
      <c r="D9" s="42">
        <v>111001896</v>
      </c>
      <c r="E9" s="42">
        <v>91139593</v>
      </c>
      <c r="F9" s="42">
        <v>129504493</v>
      </c>
      <c r="G9" s="43">
        <v>140539550</v>
      </c>
      <c r="H9" s="44">
        <v>152565164</v>
      </c>
      <c r="I9" s="21">
        <f>IF(($E9=0),0,((($F9/$E9)-1)*100))</f>
        <v>42.094658026396935</v>
      </c>
      <c r="J9" s="22">
        <f>IF(($E9=0),0,(((($H9/$E9)^(1/3))-1)*100))</f>
        <v>18.73609593117347</v>
      </c>
      <c r="K9" s="2"/>
    </row>
    <row r="10" spans="1:11" ht="12.75">
      <c r="A10" s="4" t="s">
        <v>17</v>
      </c>
      <c r="B10" s="20" t="s">
        <v>21</v>
      </c>
      <c r="C10" s="42">
        <v>117378460</v>
      </c>
      <c r="D10" s="42">
        <v>124370425</v>
      </c>
      <c r="E10" s="42">
        <v>124541894</v>
      </c>
      <c r="F10" s="42">
        <v>134476256</v>
      </c>
      <c r="G10" s="43">
        <v>129032907</v>
      </c>
      <c r="H10" s="44">
        <v>131728130</v>
      </c>
      <c r="I10" s="21">
        <f aca="true" t="shared" si="0" ref="I10:I33">IF(($E10=0),0,((($F10/$E10)-1)*100))</f>
        <v>7.976723077617565</v>
      </c>
      <c r="J10" s="22">
        <f aca="true" t="shared" si="1" ref="J10:J33">IF(($E10=0),0,(((($H10/$E10)^(1/3))-1)*100))</f>
        <v>1.8875267572304733</v>
      </c>
      <c r="K10" s="2"/>
    </row>
    <row r="11" spans="1:11" ht="12.75">
      <c r="A11" s="8" t="s">
        <v>17</v>
      </c>
      <c r="B11" s="23" t="s">
        <v>22</v>
      </c>
      <c r="C11" s="45">
        <v>447525480</v>
      </c>
      <c r="D11" s="45">
        <v>452062330</v>
      </c>
      <c r="E11" s="45">
        <v>435474628</v>
      </c>
      <c r="F11" s="45">
        <v>489121663</v>
      </c>
      <c r="G11" s="46">
        <v>504169294</v>
      </c>
      <c r="H11" s="47">
        <v>529212392</v>
      </c>
      <c r="I11" s="24">
        <f t="shared" si="0"/>
        <v>12.31921024799636</v>
      </c>
      <c r="J11" s="25">
        <f t="shared" si="1"/>
        <v>6.714241714307501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134398948</v>
      </c>
      <c r="D13" s="42">
        <v>122822873</v>
      </c>
      <c r="E13" s="42">
        <v>117661076</v>
      </c>
      <c r="F13" s="42">
        <v>125604574</v>
      </c>
      <c r="G13" s="43">
        <v>132209309</v>
      </c>
      <c r="H13" s="44">
        <v>139434919</v>
      </c>
      <c r="I13" s="21">
        <f t="shared" si="0"/>
        <v>6.7511689252272244</v>
      </c>
      <c r="J13" s="22">
        <f t="shared" si="1"/>
        <v>5.822880215647475</v>
      </c>
      <c r="K13" s="2"/>
    </row>
    <row r="14" spans="1:11" ht="12.75">
      <c r="A14" s="4" t="s">
        <v>17</v>
      </c>
      <c r="B14" s="20" t="s">
        <v>25</v>
      </c>
      <c r="C14" s="42">
        <v>773823</v>
      </c>
      <c r="D14" s="42">
        <v>17883856</v>
      </c>
      <c r="E14" s="42">
        <v>0</v>
      </c>
      <c r="F14" s="42">
        <v>18581326</v>
      </c>
      <c r="G14" s="43">
        <v>19361742</v>
      </c>
      <c r="H14" s="44">
        <v>20213659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120997148</v>
      </c>
      <c r="D16" s="42">
        <v>129246109</v>
      </c>
      <c r="E16" s="42">
        <v>120497032</v>
      </c>
      <c r="F16" s="42">
        <v>145583163</v>
      </c>
      <c r="G16" s="43">
        <v>158540065</v>
      </c>
      <c r="H16" s="44">
        <v>172650130</v>
      </c>
      <c r="I16" s="21">
        <f t="shared" si="0"/>
        <v>20.818878758773085</v>
      </c>
      <c r="J16" s="22">
        <f t="shared" si="1"/>
        <v>12.736233227349537</v>
      </c>
      <c r="K16" s="2"/>
    </row>
    <row r="17" spans="1:11" ht="12.75">
      <c r="A17" s="4" t="s">
        <v>17</v>
      </c>
      <c r="B17" s="20" t="s">
        <v>27</v>
      </c>
      <c r="C17" s="42">
        <v>191250467</v>
      </c>
      <c r="D17" s="42">
        <v>181947651</v>
      </c>
      <c r="E17" s="42">
        <v>183279976</v>
      </c>
      <c r="F17" s="42">
        <v>198487304</v>
      </c>
      <c r="G17" s="43">
        <v>192902476</v>
      </c>
      <c r="H17" s="44">
        <v>195612186</v>
      </c>
      <c r="I17" s="28">
        <f t="shared" si="0"/>
        <v>8.297321034131965</v>
      </c>
      <c r="J17" s="29">
        <f t="shared" si="1"/>
        <v>2.1943680402902066</v>
      </c>
      <c r="K17" s="2"/>
    </row>
    <row r="18" spans="1:11" ht="12.75">
      <c r="A18" s="4" t="s">
        <v>17</v>
      </c>
      <c r="B18" s="23" t="s">
        <v>28</v>
      </c>
      <c r="C18" s="45">
        <v>447420386</v>
      </c>
      <c r="D18" s="45">
        <v>451900489</v>
      </c>
      <c r="E18" s="45">
        <v>421438084</v>
      </c>
      <c r="F18" s="45">
        <v>488256367</v>
      </c>
      <c r="G18" s="46">
        <v>503013592</v>
      </c>
      <c r="H18" s="47">
        <v>527910894</v>
      </c>
      <c r="I18" s="24">
        <f t="shared" si="0"/>
        <v>15.85482791820969</v>
      </c>
      <c r="J18" s="25">
        <f t="shared" si="1"/>
        <v>7.797564409162949</v>
      </c>
      <c r="K18" s="2"/>
    </row>
    <row r="19" spans="1:11" ht="23.25" customHeight="1">
      <c r="A19" s="30" t="s">
        <v>17</v>
      </c>
      <c r="B19" s="31" t="s">
        <v>29</v>
      </c>
      <c r="C19" s="51">
        <v>105094</v>
      </c>
      <c r="D19" s="51">
        <v>161841</v>
      </c>
      <c r="E19" s="51">
        <v>14036544</v>
      </c>
      <c r="F19" s="52">
        <v>865296</v>
      </c>
      <c r="G19" s="53">
        <v>1155702</v>
      </c>
      <c r="H19" s="54">
        <v>1301498</v>
      </c>
      <c r="I19" s="32">
        <f t="shared" si="0"/>
        <v>-93.83540563831096</v>
      </c>
      <c r="J19" s="33">
        <f t="shared" si="1"/>
        <v>-54.73862208871078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7260828</v>
      </c>
      <c r="D23" s="42">
        <v>20196620</v>
      </c>
      <c r="E23" s="42">
        <v>9236491</v>
      </c>
      <c r="F23" s="42">
        <v>8524351</v>
      </c>
      <c r="G23" s="43">
        <v>7151373</v>
      </c>
      <c r="H23" s="44">
        <v>7290034</v>
      </c>
      <c r="I23" s="37">
        <f t="shared" si="0"/>
        <v>-7.710070848334071</v>
      </c>
      <c r="J23" s="22">
        <f t="shared" si="1"/>
        <v>-7.585344803658678</v>
      </c>
      <c r="K23" s="2"/>
    </row>
    <row r="24" spans="1:11" ht="12.75">
      <c r="A24" s="8" t="s">
        <v>17</v>
      </c>
      <c r="B24" s="20" t="s">
        <v>33</v>
      </c>
      <c r="C24" s="42">
        <v>21763550</v>
      </c>
      <c r="D24" s="42">
        <v>30337994</v>
      </c>
      <c r="E24" s="42">
        <v>26671825</v>
      </c>
      <c r="F24" s="42">
        <v>20524100</v>
      </c>
      <c r="G24" s="43">
        <v>24525200</v>
      </c>
      <c r="H24" s="44">
        <v>25472350</v>
      </c>
      <c r="I24" s="37">
        <f t="shared" si="0"/>
        <v>-23.049510110388027</v>
      </c>
      <c r="J24" s="22">
        <f t="shared" si="1"/>
        <v>-1.5221042429446552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29024378</v>
      </c>
      <c r="D26" s="45">
        <v>50534614</v>
      </c>
      <c r="E26" s="45">
        <v>35908316</v>
      </c>
      <c r="F26" s="45">
        <v>29048451</v>
      </c>
      <c r="G26" s="46">
        <v>31676573</v>
      </c>
      <c r="H26" s="47">
        <v>32762384</v>
      </c>
      <c r="I26" s="24">
        <f t="shared" si="0"/>
        <v>-19.103833774883793</v>
      </c>
      <c r="J26" s="25">
        <f t="shared" si="1"/>
        <v>-3.0100312749131386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1752811</v>
      </c>
      <c r="D29" s="42">
        <v>1052811</v>
      </c>
      <c r="E29" s="42">
        <v>913928</v>
      </c>
      <c r="F29" s="42">
        <v>1093871</v>
      </c>
      <c r="G29" s="43">
        <v>2639813</v>
      </c>
      <c r="H29" s="44">
        <v>2689965</v>
      </c>
      <c r="I29" s="37">
        <f t="shared" si="0"/>
        <v>19.688968934095463</v>
      </c>
      <c r="J29" s="22">
        <f t="shared" si="1"/>
        <v>43.31056738351595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15921600</v>
      </c>
      <c r="D31" s="42">
        <v>10676888</v>
      </c>
      <c r="E31" s="42">
        <v>8448824</v>
      </c>
      <c r="F31" s="42">
        <v>18073411</v>
      </c>
      <c r="G31" s="43">
        <v>14025200</v>
      </c>
      <c r="H31" s="44">
        <v>23972350</v>
      </c>
      <c r="I31" s="37">
        <f t="shared" si="0"/>
        <v>113.91629178214626</v>
      </c>
      <c r="J31" s="22">
        <f t="shared" si="1"/>
        <v>41.57007066776568</v>
      </c>
      <c r="K31" s="2"/>
    </row>
    <row r="32" spans="1:11" ht="12.75">
      <c r="A32" s="8" t="s">
        <v>17</v>
      </c>
      <c r="B32" s="20" t="s">
        <v>34</v>
      </c>
      <c r="C32" s="42">
        <v>11349967</v>
      </c>
      <c r="D32" s="42">
        <v>38804915</v>
      </c>
      <c r="E32" s="42">
        <v>26737378</v>
      </c>
      <c r="F32" s="42">
        <v>9881169</v>
      </c>
      <c r="G32" s="43">
        <v>15011560</v>
      </c>
      <c r="H32" s="44">
        <v>6100069</v>
      </c>
      <c r="I32" s="37">
        <f t="shared" si="0"/>
        <v>-63.043612578615594</v>
      </c>
      <c r="J32" s="22">
        <f t="shared" si="1"/>
        <v>-38.895671308739246</v>
      </c>
      <c r="K32" s="2"/>
    </row>
    <row r="33" spans="1:11" ht="13.5" thickBot="1">
      <c r="A33" s="8" t="s">
        <v>17</v>
      </c>
      <c r="B33" s="38" t="s">
        <v>41</v>
      </c>
      <c r="C33" s="58">
        <v>29024378</v>
      </c>
      <c r="D33" s="58">
        <v>50534614</v>
      </c>
      <c r="E33" s="58">
        <v>36100130</v>
      </c>
      <c r="F33" s="58">
        <v>29048451</v>
      </c>
      <c r="G33" s="59">
        <v>31676573</v>
      </c>
      <c r="H33" s="60">
        <v>32762384</v>
      </c>
      <c r="I33" s="39">
        <f t="shared" si="0"/>
        <v>-19.533666499261916</v>
      </c>
      <c r="J33" s="40">
        <f t="shared" si="1"/>
        <v>-3.182118204816131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2021-08-30T16:01:56Z</dcterms:created>
  <dcterms:modified xsi:type="dcterms:W3CDTF">2021-08-30T16:03:00Z</dcterms:modified>
  <cp:category/>
  <cp:version/>
  <cp:contentType/>
  <cp:contentStatus/>
</cp:coreProperties>
</file>